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Елена\Desktop\Рабочий стол Лена Смирнова\Смирнова\Исполнение бюджета\2023\Исполнение бюджета округа _2023 год\Решение\"/>
    </mc:Choice>
  </mc:AlternateContent>
  <xr:revisionPtr revIDLastSave="0" documentId="13_ncr:1_{EC727A2C-9EFA-4677-949E-C78437D9E76A}" xr6:coauthVersionLast="36" xr6:coauthVersionMax="36" xr10:uidLastSave="{00000000-0000-0000-0000-000000000000}"/>
  <bookViews>
    <workbookView xWindow="240" yWindow="75" windowWidth="17100" windowHeight="9855" xr2:uid="{00000000-000D-0000-FFFF-FFFF00000000}"/>
  </bookViews>
  <sheets>
    <sheet name="Лист1" sheetId="1" r:id="rId1"/>
  </sheets>
  <definedNames>
    <definedName name="_xlnm._FilterDatabase" localSheetId="0" hidden="1">Лист1!$A$7:$C$108</definedName>
  </definedNames>
  <calcPr calcId="179021"/>
</workbook>
</file>

<file path=xl/calcChain.xml><?xml version="1.0" encoding="utf-8"?>
<calcChain xmlns="http://schemas.openxmlformats.org/spreadsheetml/2006/main">
  <c r="C21" i="1" l="1"/>
  <c r="C106" i="1" l="1"/>
  <c r="C104" i="1"/>
  <c r="C102" i="1"/>
  <c r="C80" i="1"/>
  <c r="C78" i="1"/>
  <c r="C74" i="1"/>
  <c r="C65" i="1"/>
  <c r="C62" i="1"/>
  <c r="C56" i="1"/>
  <c r="C54" i="1"/>
  <c r="C33" i="1"/>
  <c r="C28" i="1" l="1"/>
  <c r="C26" i="1"/>
  <c r="C19" i="1"/>
  <c r="C9" i="1"/>
  <c r="C7" i="1" l="1"/>
</calcChain>
</file>

<file path=xl/sharedStrings.xml><?xml version="1.0" encoding="utf-8"?>
<sst xmlns="http://schemas.openxmlformats.org/spreadsheetml/2006/main" count="210" uniqueCount="197">
  <si>
    <t>Налог, взимаемый с налогоплательщиков, выбравших в качестве объекта налогообложения доходы</t>
  </si>
  <si>
    <t>Единый налог на вмененный доход для отдельных видов деятельности</t>
  </si>
  <si>
    <t>Единый сельскохозяйственный налог</t>
  </si>
  <si>
    <t>(тыс. рублей)</t>
  </si>
  <si>
    <t>Наименование показателя</t>
  </si>
  <si>
    <t>Код дохода по бюджетной классификации</t>
  </si>
  <si>
    <t>Исполнено</t>
  </si>
  <si>
    <t>Доходы бюджета - ВСЕГО</t>
  </si>
  <si>
    <t>в том числе:</t>
  </si>
  <si>
    <t>X</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</si>
  <si>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</si>
  <si>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</si>
  <si>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</si>
  <si>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</si>
  <si>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</si>
  <si>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</si>
  <si>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</si>
  <si>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Комитет гражданской защиты и социальной безопасности Вологодской области</t>
  </si>
  <si>
    <t>Департамент по охране, контролю и регулированию использования объектов животного мира Вологодской области</t>
  </si>
  <si>
    <t>Северное межрегиональное управление федеральной службы по надзору в сфере природопользования</t>
  </si>
  <si>
    <t>Плата за сбросы загрязняющих веществ в водные объекты</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</si>
  <si>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</si>
  <si>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Управление Федеральной налоговой службы по Вологодской области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</si>
  <si>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</si>
  <si>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</si>
  <si>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</si>
  <si>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</si>
  <si>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Управление Министерства внутренних дел Российской федерации по Вологодской области</t>
  </si>
  <si>
    <t>013 10000000000000000</t>
  </si>
  <si>
    <t>013 11601053010000140</t>
  </si>
  <si>
    <t>013 11601063010000140</t>
  </si>
  <si>
    <t>013 11601073010000140</t>
  </si>
  <si>
    <t>013 11601083010000140</t>
  </si>
  <si>
    <t>013 11601143010000140</t>
  </si>
  <si>
    <t>013 11601153010000140</t>
  </si>
  <si>
    <t>013 11601173010000140</t>
  </si>
  <si>
    <t>013 11601193010000140</t>
  </si>
  <si>
    <t>013 11601203010000140</t>
  </si>
  <si>
    <t>018 10000000000000000</t>
  </si>
  <si>
    <t>031 10000000000000000</t>
  </si>
  <si>
    <t>031 11601053010000140</t>
  </si>
  <si>
    <t>031 11601063010000140</t>
  </si>
  <si>
    <t>031 11601073010000140</t>
  </si>
  <si>
    <t>031 11601203010000140</t>
  </si>
  <si>
    <t>045 10000000000000000</t>
  </si>
  <si>
    <t>045 11611050010000140</t>
  </si>
  <si>
    <t>048 10000000000000000</t>
  </si>
  <si>
    <t>048 11201010010000120</t>
  </si>
  <si>
    <t>048 11201030010000120</t>
  </si>
  <si>
    <t>182 10000000000000000</t>
  </si>
  <si>
    <t>182 10102010010000110</t>
  </si>
  <si>
    <t>182 10102020010000110</t>
  </si>
  <si>
    <t>182 10102030010000110</t>
  </si>
  <si>
    <t>182 10102040010000110</t>
  </si>
  <si>
    <t>182 10102080010000110</t>
  </si>
  <si>
    <t>182 10803010010000110</t>
  </si>
  <si>
    <t>182 11610129010000140</t>
  </si>
  <si>
    <t>188 10000000000000000</t>
  </si>
  <si>
    <t>Департамент лесного комплекса Вологодской области</t>
  </si>
  <si>
    <t>ПРОЕКТ</t>
  </si>
  <si>
    <t>018 11610123010000140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</si>
  <si>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</si>
  <si>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188 11610123010000140</t>
  </si>
  <si>
    <t xml:space="preserve">Приложение 1                                                                                     к решению Муниципального Собрания                                        Кадуйского муниципального округа                                                                                                                                                                                                                                                                                                                                                                                                                                                                                                                                                                                                                                                                                                                                                                                                                                                                                                                                                                                                                                                                                                                                                                                                                                                                                                                                                                                                                                                         Вологодской области                                                                       от  _____________г. № ____                                                                  </t>
  </si>
  <si>
    <t xml:space="preserve">Департамент по обеспечению деятельности мировых судей Вологодской области    </t>
  </si>
  <si>
    <r>
      <t xml:space="preserve">ДОХОДЫ БЮДЖЕТА ОКРУГА ЗА 2023 ГОД 
</t>
    </r>
    <r>
      <rPr>
        <sz val="13"/>
        <color theme="1"/>
        <rFont val="Times New Roman"/>
        <family val="1"/>
        <charset val="204"/>
      </rPr>
      <t>по кодам классификации доходов бюджетов</t>
    </r>
  </si>
  <si>
    <t>Плата за размещение отходов производства и потребления</t>
  </si>
  <si>
    <t>048 11201040010000120</t>
  </si>
  <si>
    <t>048 11611050010000140</t>
  </si>
  <si>
    <t>182 10102130010000110</t>
  </si>
  <si>
    <t>182 10302230010000110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</si>
  <si>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</si>
  <si>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</si>
  <si>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</si>
  <si>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</si>
  <si>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</si>
  <si>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</si>
  <si>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182 10501010010000110</t>
  </si>
  <si>
    <t>182 10501020010000110</t>
  </si>
  <si>
    <t>Налог, взимаемый с налогоплательщиков, выбравших в качестве объекта налогообложения доходы, уменьшенные на величину расходов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</si>
  <si>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</si>
  <si>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</si>
  <si>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182 10502000020000110</t>
  </si>
  <si>
    <t>182 10503000010000110</t>
  </si>
  <si>
    <t>Налог, взимаемый в связи с применением патентной системы налогообложения</t>
  </si>
  <si>
    <t>Земельный налог с организаций, обладающих земельным участком, расположенным в границах муниципальных округов</t>
  </si>
  <si>
    <t>182 10606032140000110</t>
  </si>
  <si>
    <t>182 10606042140000110</t>
  </si>
  <si>
    <t>Земельный налог с физических лиц, обладающих земельным участком, расположенным в границах муниципальных округов</t>
  </si>
  <si>
    <t>192 11602020020000140</t>
  </si>
  <si>
    <t>192 20000000000000000</t>
  </si>
  <si>
    <t>192 10000000000000000</t>
  </si>
  <si>
    <t>Администрация Кадуйского муниципального округа Вологодской области</t>
  </si>
  <si>
    <t>192 11301994140000130</t>
  </si>
  <si>
    <t>Прочие доходы от оказания платных услуг (работ) получателями средств бюджетов муниципальных округов</t>
  </si>
  <si>
    <t>192 11302994140000130</t>
  </si>
  <si>
    <t>Прочие доходы от компенсации затрат бюджетов муниципальных округов</t>
  </si>
  <si>
    <t>192 11610032140000140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</si>
  <si>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</si>
  <si>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Прочие неналоговые доходы бюджетов муниципальных округов</t>
  </si>
  <si>
    <t>192 11705040140000180</t>
  </si>
  <si>
    <t>192 20404020140000150</t>
  </si>
  <si>
    <t>Поступления от денежных пожертвований, предоставляемых негосударственными организациями получателям средств бюджетов муниципальных округов</t>
  </si>
  <si>
    <t>192 20704020140000150</t>
  </si>
  <si>
    <t>Поступления от денежных пожертвований, предоставляемых физическими лицами получателям средств бюджетов муниципальных округов</t>
  </si>
  <si>
    <t>Управление финансов Администрации Кадуйского муниципального округа Вологодской области</t>
  </si>
  <si>
    <t>Управление по распоряжению муниципальным имуществом Администрации Кадуйского муниципального округа Вологодской области</t>
  </si>
  <si>
    <t>194 10000000000000000</t>
  </si>
  <si>
    <t>194 10807150010000110</t>
  </si>
  <si>
    <t>Государственная пошлина за выдачу разрешения на установку рекламной конструкции</t>
  </si>
  <si>
    <t>194 11105012140000120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</si>
  <si>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</si>
  <si>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194 11105024140000120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</si>
  <si>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</si>
  <si>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194 11105074140000120</t>
  </si>
  <si>
    <t>Доходы от сдачи в аренду имущества, составляющего казну муниципальных округов (за исключением земельных участков)</t>
  </si>
  <si>
    <t>194 11406012140000430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</si>
  <si>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</si>
  <si>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194 11406024140000430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</si>
  <si>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</si>
  <si>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194 11406312140000430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</si>
  <si>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</si>
  <si>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Невыясненные поступления, зачисляемые в бюджеты муниципальных округов</t>
  </si>
  <si>
    <t>Управление народно-хозяйственным комплексом Администрации Кадуйского муниципального округа</t>
  </si>
  <si>
    <t>195 10000000000000000</t>
  </si>
  <si>
    <t>195 11109044140000120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</si>
  <si>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</si>
  <si>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195 11611064010000140</t>
  </si>
  <si>
    <t>195 11701040140000180</t>
  </si>
  <si>
    <t>195 20704000140000150</t>
  </si>
  <si>
    <t>Прочие безвозмездные поступления в бюджеты муниципальных округов</t>
  </si>
  <si>
    <t>195 20000000000000000</t>
  </si>
  <si>
    <t>197 20000000000000000</t>
  </si>
  <si>
    <t>Дотации бюджетам муниципальных округов на поддержку мер по обеспечению сбалансированности бюджетов</t>
  </si>
  <si>
    <t>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t>
  </si>
  <si>
    <t>Субсидии бюджетам муниципальных округов на софинансирование капитальных вложений в объекты муниципальной собственности</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</si>
  <si>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</si>
  <si>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Субсидии бюджетам муниципальных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</si>
  <si>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муниципальных округов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</si>
  <si>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</si>
  <si>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округов на реализацию мероприятий по обеспечению жильем молодых семей</t>
  </si>
  <si>
    <t>Субсидии бюджетам муниципальных округов на проведение комплексных кадастровых работ</t>
  </si>
  <si>
    <t>Субсидии бюджетам муниципальных округов на реализацию программ формирования современной городской среды</t>
  </si>
  <si>
    <t>Прочие субсидии бюджетам муниципальных округов</t>
  </si>
  <si>
    <t>Субвенции бюджетам муниципальных округов на выполнение передаваемых полномочий субъектов Российской Федерации</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</si>
  <si>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</si>
  <si>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</si>
  <si>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</si>
  <si>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</si>
  <si>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Единая субвенция бюджетам муниципальных округов из бюджета субъекта Российской Федерации</t>
  </si>
  <si>
    <t>Прочие межбюджетные трансферты, передаваемые бюджетам муниципальных округов</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</si>
  <si>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</si>
  <si>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197 20220300140000150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</si>
  <si>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</si>
  <si>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197 20215002140000150</t>
  </si>
  <si>
    <t>197 20215009140000150</t>
  </si>
  <si>
    <t>197 20220077140000150</t>
  </si>
  <si>
    <t>197 20220303140000150</t>
  </si>
  <si>
    <t>197 20225098140000150</t>
  </si>
  <si>
    <t>197 20225213140000150</t>
  </si>
  <si>
    <t>197 20225304140000150</t>
  </si>
  <si>
    <t>197 20225497140000150</t>
  </si>
  <si>
    <t>197 20225511140000150</t>
  </si>
  <si>
    <t>197 20225555140000150</t>
  </si>
  <si>
    <t>197 20229999140000150</t>
  </si>
  <si>
    <t>197 20230024140000150</t>
  </si>
  <si>
    <t>197 20235118140000150</t>
  </si>
  <si>
    <t>197 20235120140000150</t>
  </si>
  <si>
    <t>197 20235176140000150</t>
  </si>
  <si>
    <t>197 20235179140000150</t>
  </si>
  <si>
    <t>197 20235303140000150</t>
  </si>
  <si>
    <t>197 20236900140000150</t>
  </si>
  <si>
    <t>197 20249999140000150</t>
  </si>
  <si>
    <t>197 21960010140000150</t>
  </si>
  <si>
    <t>200 10000000000000000</t>
  </si>
  <si>
    <t>200 10804020010000110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</si>
  <si>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</si>
  <si>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200 20000000000000000</t>
  </si>
  <si>
    <t>Городской территориальный отдел Администрации Кадуйского муниципального округа Вологодской области</t>
  </si>
  <si>
    <t>Сельский территориальный отдел Администрации Кадуйского муниципального округа Вологодской области</t>
  </si>
  <si>
    <t>201 10000000000000000</t>
  </si>
  <si>
    <t>201 10804020010000110</t>
  </si>
  <si>
    <t>201 11705040140000180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</si>
  <si>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</si>
  <si>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</si>
  <si>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</si>
  <si>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Плата за выбросы загрязняющих веществ в атмосферный воздух стационарными объектами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</si>
  <si>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</si>
  <si>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</si>
  <si>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</si>
  <si>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</si>
  <si>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182 10504000020000110</t>
  </si>
  <si>
    <t>194 11701040140000180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</si>
  <si>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</si>
  <si>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200 20704050140000150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</si>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</sst>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Times New Roman"/>
      <family val="2"/>
      <charset val="204"/>
    </font>
    <font>
      <b/>
      <sz val="13"/>
      <color theme="1"/>
      <name val="Times New Roman"/>
      <family val="1"/>
      <charset val="204"/>
    </font>
    <font>
      <sz val="13"/>
      <color theme="1"/>
      <name val="Times New Roman"/>
      <family val="1"/>
      <charset val="204"/>
    </font>
    <font>
      <sz val="13"/>
      <name val="Times New Roman"/>
      <family val="1"/>
      <charset val="204"/>
    </font>
    <font>
      <b/>
      <sz val="13"/>
      <name val="Times New Roman"/>
      <family val="1"/>
      <charset val="204"/>
    </font>
    <font>
      <b/>
      <sz val="11"/>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8">
    <xf numFmtId="0" fontId="0" fillId="0" borderId="0" xfId="0"/>
    <xf numFmtId="164" fontId="4" fillId="0" borderId="1" xfId="0" applyNumberFormat="1" applyFont="1" applyFill="1" applyBorder="1" applyAlignment="1">
      <alignment horizontal="center" vertical="center"/>
    </xf>
    <xf numFmtId="0" fontId="2" fillId="0" borderId="0" xfId="0" applyFont="1"/>
    <xf numFmtId="0" fontId="2" fillId="0" borderId="0" xfId="0" applyFont="1" applyAlignment="1">
      <alignment horizontal="center" vertical="center"/>
    </xf>
    <xf numFmtId="164" fontId="1"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Border="1" applyAlignment="1">
      <alignment horizontal="justify" vertical="center" wrapText="1"/>
    </xf>
    <xf numFmtId="0" fontId="2" fillId="0" borderId="0" xfId="0" applyFont="1" applyAlignment="1">
      <alignment horizontal="justify" vertical="center" wrapText="1"/>
    </xf>
    <xf numFmtId="49" fontId="1"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wrapText="1"/>
    </xf>
    <xf numFmtId="164" fontId="2" fillId="0" borderId="0" xfId="0" applyNumberFormat="1" applyFont="1"/>
    <xf numFmtId="0" fontId="1" fillId="0" borderId="1" xfId="0" applyFont="1" applyBorder="1" applyAlignment="1">
      <alignment horizontal="center" vertical="center" wrapText="1"/>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 fillId="0" borderId="0" xfId="0" applyFont="1" applyAlignment="1">
      <alignment horizontal="center" wrapText="1"/>
    </xf>
    <xf numFmtId="0" fontId="0" fillId="0" borderId="0" xfId="0" applyAlignment="1">
      <alignment horizontal="center" wrapText="1"/>
    </xf>
    <xf numFmtId="0" fontId="2" fillId="0" borderId="2" xfId="0" applyFont="1" applyBorder="1" applyAlignment="1">
      <alignment horizontal="right" wrapText="1"/>
    </xf>
    <xf numFmtId="0" fontId="0" fillId="0" borderId="2" xfId="0" applyBorder="1" applyAlignment="1">
      <alignment horizontal="right"/>
    </xf>
    <xf numFmtId="0" fontId="2" fillId="0" borderId="0" xfId="0" applyFont="1" applyBorder="1" applyAlignment="1">
      <alignment horizontal="center" wrapText="1"/>
    </xf>
    <xf numFmtId="49" fontId="1" fillId="0" borderId="0" xfId="0" applyNumberFormat="1" applyFont="1" applyAlignment="1">
      <alignment horizontal="center" vertical="center" wrapText="1"/>
    </xf>
    <xf numFmtId="0" fontId="5" fillId="0" borderId="0" xfId="0" applyFont="1" applyAlignment="1">
      <alignment horizontal="center" vertical="center" wrapText="1"/>
    </xf>
    <xf numFmtId="49" fontId="1" fillId="0" borderId="1" xfId="0" applyNumberFormat="1" applyFont="1" applyFill="1" applyBorder="1" applyAlignment="1">
      <alignment horizontal="center" vertical="center"/>
    </xf>
    <xf numFmtId="0" fontId="2" fillId="0" borderId="0" xfId="0" applyFont="1" applyFill="1"/>
    <xf numFmtId="0" fontId="2" fillId="0" borderId="0"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8"/>
  <sheetViews>
    <sheetView tabSelected="1" topLeftCell="A94" zoomScaleNormal="100" workbookViewId="0">
      <selection activeCell="B96" sqref="B96"/>
    </sheetView>
  </sheetViews>
  <sheetFormatPr defaultRowHeight="16.5" x14ac:dyDescent="0.25"/>
  <cols>
    <col min="1" max="1" width="62.5703125" style="14" customWidth="1"/>
    <col min="2" max="2" width="31" style="12" customWidth="1"/>
    <col min="3" max="3" width="18.5703125" style="20" customWidth="1"/>
    <col min="4" max="4" width="15.42578125" style="2" customWidth="1"/>
    <col min="5" max="5" width="14.85546875" style="2" customWidth="1"/>
    <col min="6" max="16384" width="9.140625" style="2"/>
  </cols>
  <sheetData>
    <row r="1" spans="1:5" x14ac:dyDescent="0.25">
      <c r="B1" s="33" t="s">
        <v>59</v>
      </c>
      <c r="C1" s="34"/>
    </row>
    <row r="2" spans="1:5" ht="101.25" customHeight="1" x14ac:dyDescent="0.25">
      <c r="A2" s="13"/>
      <c r="B2" s="32" t="s">
        <v>63</v>
      </c>
      <c r="C2" s="29"/>
    </row>
    <row r="3" spans="1:5" ht="15" customHeight="1" x14ac:dyDescent="0.25">
      <c r="B3" s="3"/>
    </row>
    <row r="4" spans="1:5" ht="56.25" customHeight="1" x14ac:dyDescent="0.25">
      <c r="A4" s="28" t="s">
        <v>65</v>
      </c>
      <c r="B4" s="29"/>
      <c r="C4" s="29"/>
    </row>
    <row r="5" spans="1:5" x14ac:dyDescent="0.25">
      <c r="A5" s="30" t="s">
        <v>3</v>
      </c>
      <c r="B5" s="31"/>
      <c r="C5" s="31"/>
    </row>
    <row r="6" spans="1:5" ht="54.75" customHeight="1" x14ac:dyDescent="0.25">
      <c r="A6" s="19" t="s">
        <v>4</v>
      </c>
      <c r="B6" s="17" t="s">
        <v>5</v>
      </c>
      <c r="C6" s="21" t="s">
        <v>6</v>
      </c>
    </row>
    <row r="7" spans="1:5" x14ac:dyDescent="0.25">
      <c r="A7" s="23" t="s">
        <v>7</v>
      </c>
      <c r="B7" s="17" t="s">
        <v>9</v>
      </c>
      <c r="C7" s="22">
        <f>C9+C19+C21+C26+C28+C33+C54+C56+C62+C65+C74+C78+C80+C102+C104+C106</f>
        <v>1050828.9000000001</v>
      </c>
      <c r="E7" s="18"/>
    </row>
    <row r="8" spans="1:5" ht="16.5" customHeight="1" x14ac:dyDescent="0.25">
      <c r="A8" s="24" t="s">
        <v>8</v>
      </c>
      <c r="B8" s="8"/>
      <c r="C8" s="4"/>
    </row>
    <row r="9" spans="1:5" ht="40.5" customHeight="1" x14ac:dyDescent="0.25">
      <c r="A9" s="25" t="s">
        <v>64</v>
      </c>
      <c r="B9" s="9" t="s">
        <v>28</v>
      </c>
      <c r="C9" s="1">
        <f>SUM(C10:C18)</f>
        <v>449.5</v>
      </c>
    </row>
    <row r="10" spans="1:5" ht="110.25" customHeight="1" x14ac:dyDescent="0.25">
      <c r="A10" s="26" t="s">
        <v>10</v>
      </c>
      <c r="B10" s="10" t="s">
        <v>29</v>
      </c>
      <c r="C10" s="5">
        <v>4.8</v>
      </c>
    </row>
    <row r="11" spans="1:5" ht="129" customHeight="1" x14ac:dyDescent="0.25">
      <c r="A11" s="26" t="s">
        <v>11</v>
      </c>
      <c r="B11" s="10" t="s">
        <v>30</v>
      </c>
      <c r="C11" s="5">
        <v>78.099999999999994</v>
      </c>
    </row>
    <row r="12" spans="1:5" ht="102.75" customHeight="1" x14ac:dyDescent="0.25">
      <c r="A12" s="26" t="s">
        <v>12</v>
      </c>
      <c r="B12" s="10" t="s">
        <v>31</v>
      </c>
      <c r="C12" s="5">
        <v>58.7</v>
      </c>
    </row>
    <row r="13" spans="1:5" ht="123" customHeight="1" x14ac:dyDescent="0.25">
      <c r="A13" s="26" t="s">
        <v>183</v>
      </c>
      <c r="B13" s="10" t="s">
        <v>32</v>
      </c>
      <c r="C13" s="5">
        <v>1</v>
      </c>
    </row>
    <row r="14" spans="1:5" ht="143.25" customHeight="1" x14ac:dyDescent="0.25">
      <c r="A14" s="26" t="s">
        <v>13</v>
      </c>
      <c r="B14" s="10" t="s">
        <v>33</v>
      </c>
      <c r="C14" s="5">
        <v>15.7</v>
      </c>
    </row>
    <row r="15" spans="1:5" ht="169.5" customHeight="1" x14ac:dyDescent="0.25">
      <c r="A15" s="26" t="s">
        <v>184</v>
      </c>
      <c r="B15" s="10" t="s">
        <v>34</v>
      </c>
      <c r="C15" s="5">
        <v>4.4000000000000004</v>
      </c>
    </row>
    <row r="16" spans="1:5" ht="120" customHeight="1" x14ac:dyDescent="0.25">
      <c r="A16" s="26" t="s">
        <v>14</v>
      </c>
      <c r="B16" s="10" t="s">
        <v>35</v>
      </c>
      <c r="C16" s="5">
        <v>8.1999999999999993</v>
      </c>
    </row>
    <row r="17" spans="1:3" ht="107.25" customHeight="1" x14ac:dyDescent="0.25">
      <c r="A17" s="26" t="s">
        <v>15</v>
      </c>
      <c r="B17" s="10" t="s">
        <v>36</v>
      </c>
      <c r="C17" s="5">
        <v>38.6</v>
      </c>
    </row>
    <row r="18" spans="1:3" ht="119.25" customHeight="1" x14ac:dyDescent="0.25">
      <c r="A18" s="26" t="s">
        <v>16</v>
      </c>
      <c r="B18" s="10" t="s">
        <v>37</v>
      </c>
      <c r="C18" s="5">
        <v>240</v>
      </c>
    </row>
    <row r="19" spans="1:3" ht="39" customHeight="1" x14ac:dyDescent="0.25">
      <c r="A19" s="24" t="s">
        <v>58</v>
      </c>
      <c r="B19" s="8" t="s">
        <v>38</v>
      </c>
      <c r="C19" s="4">
        <f>SUM(C20:C20)</f>
        <v>144.69999999999999</v>
      </c>
    </row>
    <row r="20" spans="1:3" ht="94.5" customHeight="1" x14ac:dyDescent="0.25">
      <c r="A20" s="26" t="s">
        <v>61</v>
      </c>
      <c r="B20" s="10" t="s">
        <v>60</v>
      </c>
      <c r="C20" s="5">
        <v>144.69999999999999</v>
      </c>
    </row>
    <row r="21" spans="1:3" ht="48.75" customHeight="1" x14ac:dyDescent="0.25">
      <c r="A21" s="24" t="s">
        <v>17</v>
      </c>
      <c r="B21" s="8" t="s">
        <v>39</v>
      </c>
      <c r="C21" s="4">
        <f>SUM(C22:C25)</f>
        <v>14.3</v>
      </c>
    </row>
    <row r="22" spans="1:3" ht="100.5" customHeight="1" x14ac:dyDescent="0.25">
      <c r="A22" s="26" t="s">
        <v>10</v>
      </c>
      <c r="B22" s="10" t="s">
        <v>40</v>
      </c>
      <c r="C22" s="5">
        <v>5</v>
      </c>
    </row>
    <row r="23" spans="1:3" ht="136.5" customHeight="1" x14ac:dyDescent="0.25">
      <c r="A23" s="26" t="s">
        <v>11</v>
      </c>
      <c r="B23" s="10" t="s">
        <v>41</v>
      </c>
      <c r="C23" s="5">
        <v>3.3</v>
      </c>
    </row>
    <row r="24" spans="1:3" ht="103.5" customHeight="1" x14ac:dyDescent="0.25">
      <c r="A24" s="26" t="s">
        <v>12</v>
      </c>
      <c r="B24" s="10" t="s">
        <v>42</v>
      </c>
      <c r="C24" s="5">
        <v>0.4</v>
      </c>
    </row>
    <row r="25" spans="1:3" ht="124.5" customHeight="1" x14ac:dyDescent="0.25">
      <c r="A25" s="26" t="s">
        <v>16</v>
      </c>
      <c r="B25" s="10" t="s">
        <v>43</v>
      </c>
      <c r="C25" s="5">
        <v>5.6</v>
      </c>
    </row>
    <row r="26" spans="1:3" ht="60.75" customHeight="1" x14ac:dyDescent="0.25">
      <c r="A26" s="24" t="s">
        <v>18</v>
      </c>
      <c r="B26" s="8" t="s">
        <v>44</v>
      </c>
      <c r="C26" s="4">
        <f>SUM(C27:C27)</f>
        <v>240</v>
      </c>
    </row>
    <row r="27" spans="1:3" ht="199.5" customHeight="1" x14ac:dyDescent="0.25">
      <c r="A27" s="26" t="s">
        <v>185</v>
      </c>
      <c r="B27" s="10" t="s">
        <v>45</v>
      </c>
      <c r="C27" s="6">
        <v>240</v>
      </c>
    </row>
    <row r="28" spans="1:3" ht="63.75" customHeight="1" x14ac:dyDescent="0.25">
      <c r="A28" s="24" t="s">
        <v>19</v>
      </c>
      <c r="B28" s="8" t="s">
        <v>46</v>
      </c>
      <c r="C28" s="1">
        <f>SUM(C29:C32)</f>
        <v>1655.6</v>
      </c>
    </row>
    <row r="29" spans="1:3" ht="40.5" customHeight="1" x14ac:dyDescent="0.25">
      <c r="A29" s="26" t="s">
        <v>186</v>
      </c>
      <c r="B29" s="10" t="s">
        <v>47</v>
      </c>
      <c r="C29" s="6">
        <v>741</v>
      </c>
    </row>
    <row r="30" spans="1:3" ht="36.75" customHeight="1" x14ac:dyDescent="0.25">
      <c r="A30" s="26" t="s">
        <v>20</v>
      </c>
      <c r="B30" s="10" t="s">
        <v>48</v>
      </c>
      <c r="C30" s="6">
        <v>352.1</v>
      </c>
    </row>
    <row r="31" spans="1:3" ht="36" customHeight="1" x14ac:dyDescent="0.25">
      <c r="A31" s="26" t="s">
        <v>66</v>
      </c>
      <c r="B31" s="10" t="s">
        <v>67</v>
      </c>
      <c r="C31" s="6">
        <v>-372.7</v>
      </c>
    </row>
    <row r="32" spans="1:3" ht="210.75" customHeight="1" x14ac:dyDescent="0.25">
      <c r="A32" s="26" t="s">
        <v>185</v>
      </c>
      <c r="B32" s="10" t="s">
        <v>68</v>
      </c>
      <c r="C32" s="6">
        <v>935.2</v>
      </c>
    </row>
    <row r="33" spans="1:3" ht="36" customHeight="1" x14ac:dyDescent="0.25">
      <c r="A33" s="23" t="s">
        <v>22</v>
      </c>
      <c r="B33" s="15" t="s">
        <v>49</v>
      </c>
      <c r="C33" s="4">
        <f>SUM(C34:C53)</f>
        <v>271564.2</v>
      </c>
    </row>
    <row r="34" spans="1:3" ht="154.5" customHeight="1" x14ac:dyDescent="0.25">
      <c r="A34" s="27" t="s">
        <v>187</v>
      </c>
      <c r="B34" s="11" t="s">
        <v>50</v>
      </c>
      <c r="C34" s="5">
        <v>214694.2</v>
      </c>
    </row>
    <row r="35" spans="1:3" ht="138" customHeight="1" x14ac:dyDescent="0.25">
      <c r="A35" s="27" t="s">
        <v>23</v>
      </c>
      <c r="B35" s="11" t="s">
        <v>51</v>
      </c>
      <c r="C35" s="5">
        <v>673.6</v>
      </c>
    </row>
    <row r="36" spans="1:3" ht="116.25" customHeight="1" x14ac:dyDescent="0.25">
      <c r="A36" s="27" t="s">
        <v>188</v>
      </c>
      <c r="B36" s="11" t="s">
        <v>52</v>
      </c>
      <c r="C36" s="5">
        <v>1322.4</v>
      </c>
    </row>
    <row r="37" spans="1:3" ht="118.5" customHeight="1" x14ac:dyDescent="0.25">
      <c r="A37" s="27" t="s">
        <v>24</v>
      </c>
      <c r="B37" s="11" t="s">
        <v>53</v>
      </c>
      <c r="C37" s="5">
        <v>169</v>
      </c>
    </row>
    <row r="38" spans="1:3" ht="177" customHeight="1" x14ac:dyDescent="0.25">
      <c r="A38" s="27" t="s">
        <v>189</v>
      </c>
      <c r="B38" s="11" t="s">
        <v>54</v>
      </c>
      <c r="C38" s="5">
        <v>109.5</v>
      </c>
    </row>
    <row r="39" spans="1:3" ht="90" customHeight="1" x14ac:dyDescent="0.25">
      <c r="A39" s="27" t="s">
        <v>190</v>
      </c>
      <c r="B39" s="11" t="s">
        <v>69</v>
      </c>
      <c r="C39" s="5">
        <v>647.1</v>
      </c>
    </row>
    <row r="40" spans="1:3" ht="98.25" customHeight="1" x14ac:dyDescent="0.25">
      <c r="A40" s="26" t="s">
        <v>195</v>
      </c>
      <c r="B40" s="16" t="s">
        <v>70</v>
      </c>
      <c r="C40" s="6">
        <v>11315.4</v>
      </c>
    </row>
    <row r="41" spans="1:3" ht="116.25" customHeight="1" x14ac:dyDescent="0.25">
      <c r="A41" s="27" t="s">
        <v>71</v>
      </c>
      <c r="B41" s="11" t="s">
        <v>72</v>
      </c>
      <c r="C41" s="5">
        <v>59.1</v>
      </c>
    </row>
    <row r="42" spans="1:3" ht="105" customHeight="1" x14ac:dyDescent="0.25">
      <c r="A42" s="27" t="s">
        <v>73</v>
      </c>
      <c r="B42" s="11" t="s">
        <v>74</v>
      </c>
      <c r="C42" s="5">
        <v>11695.3</v>
      </c>
    </row>
    <row r="43" spans="1:3" ht="105.75" customHeight="1" x14ac:dyDescent="0.25">
      <c r="A43" s="27" t="s">
        <v>75</v>
      </c>
      <c r="B43" s="11" t="s">
        <v>76</v>
      </c>
      <c r="C43" s="5">
        <v>-1231.9000000000001</v>
      </c>
    </row>
    <row r="44" spans="1:3" ht="39.75" customHeight="1" x14ac:dyDescent="0.25">
      <c r="A44" s="27" t="s">
        <v>0</v>
      </c>
      <c r="B44" s="11" t="s">
        <v>77</v>
      </c>
      <c r="C44" s="5">
        <v>12996.9</v>
      </c>
    </row>
    <row r="45" spans="1:3" ht="57.75" customHeight="1" x14ac:dyDescent="0.25">
      <c r="A45" s="27" t="s">
        <v>79</v>
      </c>
      <c r="B45" s="11" t="s">
        <v>78</v>
      </c>
      <c r="C45" s="5">
        <v>3712.2</v>
      </c>
    </row>
    <row r="46" spans="1:3" ht="42.75" customHeight="1" x14ac:dyDescent="0.25">
      <c r="A46" s="27" t="s">
        <v>1</v>
      </c>
      <c r="B46" s="11" t="s">
        <v>82</v>
      </c>
      <c r="C46" s="5">
        <v>-123</v>
      </c>
    </row>
    <row r="47" spans="1:3" ht="31.5" customHeight="1" x14ac:dyDescent="0.25">
      <c r="A47" s="27" t="s">
        <v>2</v>
      </c>
      <c r="B47" s="11" t="s">
        <v>83</v>
      </c>
      <c r="C47" s="5">
        <v>-266.8</v>
      </c>
    </row>
    <row r="48" spans="1:3" ht="42" customHeight="1" x14ac:dyDescent="0.25">
      <c r="A48" s="27" t="s">
        <v>84</v>
      </c>
      <c r="B48" s="11" t="s">
        <v>191</v>
      </c>
      <c r="C48" s="5">
        <v>167.6</v>
      </c>
    </row>
    <row r="49" spans="1:3" ht="70.5" customHeight="1" x14ac:dyDescent="0.25">
      <c r="A49" s="27" t="s">
        <v>81</v>
      </c>
      <c r="B49" s="11" t="s">
        <v>80</v>
      </c>
      <c r="C49" s="5">
        <v>8035.7</v>
      </c>
    </row>
    <row r="50" spans="1:3" ht="61.5" customHeight="1" x14ac:dyDescent="0.25">
      <c r="A50" s="27" t="s">
        <v>85</v>
      </c>
      <c r="B50" s="11" t="s">
        <v>86</v>
      </c>
      <c r="C50" s="5">
        <v>1302</v>
      </c>
    </row>
    <row r="51" spans="1:3" ht="61.5" customHeight="1" x14ac:dyDescent="0.25">
      <c r="A51" s="27" t="s">
        <v>88</v>
      </c>
      <c r="B51" s="11" t="s">
        <v>87</v>
      </c>
      <c r="C51" s="5">
        <v>3876.1</v>
      </c>
    </row>
    <row r="52" spans="1:3" ht="62.25" customHeight="1" x14ac:dyDescent="0.25">
      <c r="A52" s="27" t="s">
        <v>25</v>
      </c>
      <c r="B52" s="11" t="s">
        <v>55</v>
      </c>
      <c r="C52" s="5">
        <v>2409.6999999999998</v>
      </c>
    </row>
    <row r="53" spans="1:3" ht="105.75" customHeight="1" x14ac:dyDescent="0.25">
      <c r="A53" s="27" t="s">
        <v>26</v>
      </c>
      <c r="B53" s="11" t="s">
        <v>56</v>
      </c>
      <c r="C53" s="5">
        <v>0.1</v>
      </c>
    </row>
    <row r="54" spans="1:3" s="36" customFormat="1" ht="53.25" customHeight="1" x14ac:dyDescent="0.25">
      <c r="A54" s="24" t="s">
        <v>27</v>
      </c>
      <c r="B54" s="35" t="s">
        <v>57</v>
      </c>
      <c r="C54" s="4">
        <f>C55</f>
        <v>-1</v>
      </c>
    </row>
    <row r="55" spans="1:3" ht="87" customHeight="1" x14ac:dyDescent="0.25">
      <c r="A55" s="27" t="s">
        <v>61</v>
      </c>
      <c r="B55" s="11" t="s">
        <v>62</v>
      </c>
      <c r="C55" s="5">
        <v>-1</v>
      </c>
    </row>
    <row r="56" spans="1:3" ht="42" customHeight="1" x14ac:dyDescent="0.25">
      <c r="A56" s="23" t="s">
        <v>92</v>
      </c>
      <c r="B56" s="15" t="s">
        <v>91</v>
      </c>
      <c r="C56" s="4">
        <f>SUM(C57:C61)</f>
        <v>3495.8</v>
      </c>
    </row>
    <row r="57" spans="1:3" ht="39.75" customHeight="1" x14ac:dyDescent="0.25">
      <c r="A57" s="27" t="s">
        <v>94</v>
      </c>
      <c r="B57" s="11" t="s">
        <v>93</v>
      </c>
      <c r="C57" s="5">
        <v>3352.4</v>
      </c>
    </row>
    <row r="58" spans="1:3" ht="36" customHeight="1" x14ac:dyDescent="0.25">
      <c r="A58" s="27" t="s">
        <v>96</v>
      </c>
      <c r="B58" s="11" t="s">
        <v>95</v>
      </c>
      <c r="C58" s="5">
        <v>40.9</v>
      </c>
    </row>
    <row r="59" spans="1:3" ht="75" customHeight="1" x14ac:dyDescent="0.25">
      <c r="A59" s="27" t="s">
        <v>21</v>
      </c>
      <c r="B59" s="11" t="s">
        <v>89</v>
      </c>
      <c r="C59" s="5">
        <v>22.1</v>
      </c>
    </row>
    <row r="60" spans="1:3" ht="78.75" customHeight="1" x14ac:dyDescent="0.25">
      <c r="A60" s="27" t="s">
        <v>98</v>
      </c>
      <c r="B60" s="11" t="s">
        <v>97</v>
      </c>
      <c r="C60" s="5">
        <v>2.5</v>
      </c>
    </row>
    <row r="61" spans="1:3" ht="42" customHeight="1" x14ac:dyDescent="0.25">
      <c r="A61" s="27" t="s">
        <v>99</v>
      </c>
      <c r="B61" s="11" t="s">
        <v>100</v>
      </c>
      <c r="C61" s="5">
        <v>77.900000000000006</v>
      </c>
    </row>
    <row r="62" spans="1:3" ht="48.75" customHeight="1" x14ac:dyDescent="0.25">
      <c r="A62" s="23" t="s">
        <v>92</v>
      </c>
      <c r="B62" s="15" t="s">
        <v>90</v>
      </c>
      <c r="C62" s="4">
        <f>C64+C63</f>
        <v>765.3</v>
      </c>
    </row>
    <row r="63" spans="1:3" ht="60" customHeight="1" x14ac:dyDescent="0.25">
      <c r="A63" s="27" t="s">
        <v>102</v>
      </c>
      <c r="B63" s="11" t="s">
        <v>101</v>
      </c>
      <c r="C63" s="5">
        <v>50</v>
      </c>
    </row>
    <row r="64" spans="1:3" ht="61.5" customHeight="1" x14ac:dyDescent="0.25">
      <c r="A64" s="27" t="s">
        <v>104</v>
      </c>
      <c r="B64" s="11" t="s">
        <v>103</v>
      </c>
      <c r="C64" s="5">
        <v>715.3</v>
      </c>
    </row>
    <row r="65" spans="1:3" ht="61.5" customHeight="1" x14ac:dyDescent="0.25">
      <c r="A65" s="23" t="s">
        <v>106</v>
      </c>
      <c r="B65" s="15" t="s">
        <v>107</v>
      </c>
      <c r="C65" s="4">
        <f>SUM(C66:C73)</f>
        <v>10462.199999999999</v>
      </c>
    </row>
    <row r="66" spans="1:3" ht="36.75" customHeight="1" x14ac:dyDescent="0.25">
      <c r="A66" s="27" t="s">
        <v>109</v>
      </c>
      <c r="B66" s="11" t="s">
        <v>108</v>
      </c>
      <c r="C66" s="5">
        <v>15</v>
      </c>
    </row>
    <row r="67" spans="1:3" ht="108" customHeight="1" x14ac:dyDescent="0.25">
      <c r="A67" s="27" t="s">
        <v>111</v>
      </c>
      <c r="B67" s="11" t="s">
        <v>110</v>
      </c>
      <c r="C67" s="5">
        <v>6501.5</v>
      </c>
    </row>
    <row r="68" spans="1:3" ht="90" customHeight="1" x14ac:dyDescent="0.25">
      <c r="A68" s="27" t="s">
        <v>113</v>
      </c>
      <c r="B68" s="11" t="s">
        <v>112</v>
      </c>
      <c r="C68" s="5">
        <v>7.6</v>
      </c>
    </row>
    <row r="69" spans="1:3" ht="55.5" customHeight="1" x14ac:dyDescent="0.25">
      <c r="A69" s="27" t="s">
        <v>115</v>
      </c>
      <c r="B69" s="11" t="s">
        <v>114</v>
      </c>
      <c r="C69" s="5">
        <v>1376.4</v>
      </c>
    </row>
    <row r="70" spans="1:3" ht="60.75" customHeight="1" x14ac:dyDescent="0.25">
      <c r="A70" s="27" t="s">
        <v>117</v>
      </c>
      <c r="B70" s="11" t="s">
        <v>116</v>
      </c>
      <c r="C70" s="5">
        <v>2369.3000000000002</v>
      </c>
    </row>
    <row r="71" spans="1:3" ht="76.5" customHeight="1" x14ac:dyDescent="0.25">
      <c r="A71" s="27" t="s">
        <v>119</v>
      </c>
      <c r="B71" s="11" t="s">
        <v>118</v>
      </c>
      <c r="C71" s="5">
        <v>77.5</v>
      </c>
    </row>
    <row r="72" spans="1:3" ht="102.75" customHeight="1" x14ac:dyDescent="0.25">
      <c r="A72" s="27" t="s">
        <v>121</v>
      </c>
      <c r="B72" s="11" t="s">
        <v>120</v>
      </c>
      <c r="C72" s="5">
        <v>116</v>
      </c>
    </row>
    <row r="73" spans="1:3" ht="37.5" customHeight="1" x14ac:dyDescent="0.25">
      <c r="A73" s="27" t="s">
        <v>122</v>
      </c>
      <c r="B73" s="11" t="s">
        <v>192</v>
      </c>
      <c r="C73" s="5">
        <v>-1.1000000000000001</v>
      </c>
    </row>
    <row r="74" spans="1:3" ht="37.5" customHeight="1" x14ac:dyDescent="0.25">
      <c r="A74" s="23" t="s">
        <v>123</v>
      </c>
      <c r="B74" s="8" t="s">
        <v>124</v>
      </c>
      <c r="C74" s="4">
        <f>SUM(C75:C77)</f>
        <v>1513.9999999999998</v>
      </c>
    </row>
    <row r="75" spans="1:3" ht="90.75" customHeight="1" x14ac:dyDescent="0.25">
      <c r="A75" s="27" t="s">
        <v>126</v>
      </c>
      <c r="B75" s="10" t="s">
        <v>125</v>
      </c>
      <c r="C75" s="5">
        <v>1198.5999999999999</v>
      </c>
    </row>
    <row r="76" spans="1:3" ht="76.5" customHeight="1" x14ac:dyDescent="0.25">
      <c r="A76" s="27" t="s">
        <v>193</v>
      </c>
      <c r="B76" s="10" t="s">
        <v>127</v>
      </c>
      <c r="C76" s="5">
        <v>9.1</v>
      </c>
    </row>
    <row r="77" spans="1:3" ht="37.5" customHeight="1" x14ac:dyDescent="0.25">
      <c r="A77" s="27" t="s">
        <v>122</v>
      </c>
      <c r="B77" s="10" t="s">
        <v>128</v>
      </c>
      <c r="C77" s="5">
        <v>306.3</v>
      </c>
    </row>
    <row r="78" spans="1:3" ht="37.5" customHeight="1" x14ac:dyDescent="0.25">
      <c r="A78" s="23" t="s">
        <v>123</v>
      </c>
      <c r="B78" s="8" t="s">
        <v>131</v>
      </c>
      <c r="C78" s="4">
        <f>C79</f>
        <v>31077.200000000001</v>
      </c>
    </row>
    <row r="79" spans="1:3" ht="37.5" customHeight="1" x14ac:dyDescent="0.25">
      <c r="A79" s="26" t="s">
        <v>130</v>
      </c>
      <c r="B79" s="16" t="s">
        <v>129</v>
      </c>
      <c r="C79" s="5">
        <v>31077.200000000001</v>
      </c>
    </row>
    <row r="80" spans="1:3" ht="51.75" customHeight="1" x14ac:dyDescent="0.25">
      <c r="A80" s="24" t="s">
        <v>105</v>
      </c>
      <c r="B80" s="8" t="s">
        <v>132</v>
      </c>
      <c r="C80" s="4">
        <f>SUM(C81:C101)</f>
        <v>728261.60000000021</v>
      </c>
    </row>
    <row r="81" spans="1:4" ht="41.25" customHeight="1" x14ac:dyDescent="0.25">
      <c r="A81" s="26" t="s">
        <v>133</v>
      </c>
      <c r="B81" s="10" t="s">
        <v>154</v>
      </c>
      <c r="C81" s="7">
        <v>53275.6</v>
      </c>
      <c r="D81" s="37"/>
    </row>
    <row r="82" spans="1:4" ht="60" customHeight="1" x14ac:dyDescent="0.25">
      <c r="A82" s="26" t="s">
        <v>134</v>
      </c>
      <c r="B82" s="10" t="s">
        <v>155</v>
      </c>
      <c r="C82" s="7">
        <v>85958.6</v>
      </c>
    </row>
    <row r="83" spans="1:4" ht="51" customHeight="1" x14ac:dyDescent="0.25">
      <c r="A83" s="26" t="s">
        <v>135</v>
      </c>
      <c r="B83" s="10" t="s">
        <v>156</v>
      </c>
      <c r="C83" s="7">
        <v>40179.800000000003</v>
      </c>
    </row>
    <row r="84" spans="1:4" ht="89.25" customHeight="1" x14ac:dyDescent="0.25">
      <c r="A84" s="26" t="s">
        <v>153</v>
      </c>
      <c r="B84" s="10" t="s">
        <v>152</v>
      </c>
      <c r="C84" s="7">
        <v>18047.3</v>
      </c>
    </row>
    <row r="85" spans="1:4" ht="54.75" customHeight="1" x14ac:dyDescent="0.25">
      <c r="A85" s="26" t="s">
        <v>136</v>
      </c>
      <c r="B85" s="10" t="s">
        <v>157</v>
      </c>
      <c r="C85" s="7">
        <v>9746.7000000000007</v>
      </c>
    </row>
    <row r="86" spans="1:4" ht="90.75" customHeight="1" x14ac:dyDescent="0.25">
      <c r="A86" s="26" t="s">
        <v>137</v>
      </c>
      <c r="B86" s="10" t="s">
        <v>158</v>
      </c>
      <c r="C86" s="7">
        <v>1979.2</v>
      </c>
    </row>
    <row r="87" spans="1:4" ht="78" customHeight="1" x14ac:dyDescent="0.25">
      <c r="A87" s="26" t="s">
        <v>138</v>
      </c>
      <c r="B87" s="10" t="s">
        <v>159</v>
      </c>
      <c r="C87" s="7">
        <v>3196.9</v>
      </c>
    </row>
    <row r="88" spans="1:4" ht="81.75" customHeight="1" x14ac:dyDescent="0.25">
      <c r="A88" s="26" t="s">
        <v>139</v>
      </c>
      <c r="B88" s="10" t="s">
        <v>160</v>
      </c>
      <c r="C88" s="7">
        <v>9908.4</v>
      </c>
    </row>
    <row r="89" spans="1:4" ht="41.25" customHeight="1" x14ac:dyDescent="0.25">
      <c r="A89" s="26" t="s">
        <v>140</v>
      </c>
      <c r="B89" s="10" t="s">
        <v>161</v>
      </c>
      <c r="C89" s="6">
        <v>346.7</v>
      </c>
    </row>
    <row r="90" spans="1:4" ht="40.5" customHeight="1" x14ac:dyDescent="0.25">
      <c r="A90" s="26" t="s">
        <v>141</v>
      </c>
      <c r="B90" s="10" t="s">
        <v>162</v>
      </c>
      <c r="C90" s="6">
        <v>180</v>
      </c>
    </row>
    <row r="91" spans="1:4" ht="43.5" customHeight="1" x14ac:dyDescent="0.25">
      <c r="A91" s="26" t="s">
        <v>142</v>
      </c>
      <c r="B91" s="10" t="s">
        <v>163</v>
      </c>
      <c r="C91" s="6">
        <v>1919.9</v>
      </c>
    </row>
    <row r="92" spans="1:4" ht="27.75" customHeight="1" x14ac:dyDescent="0.25">
      <c r="A92" s="26" t="s">
        <v>143</v>
      </c>
      <c r="B92" s="10" t="s">
        <v>164</v>
      </c>
      <c r="C92" s="6">
        <v>245994.2</v>
      </c>
    </row>
    <row r="93" spans="1:4" ht="59.25" customHeight="1" x14ac:dyDescent="0.25">
      <c r="A93" s="26" t="s">
        <v>144</v>
      </c>
      <c r="B93" s="10" t="s">
        <v>165</v>
      </c>
      <c r="C93" s="6">
        <v>235526.8</v>
      </c>
    </row>
    <row r="94" spans="1:4" ht="71.25" customHeight="1" x14ac:dyDescent="0.25">
      <c r="A94" s="26" t="s">
        <v>145</v>
      </c>
      <c r="B94" s="10" t="s">
        <v>166</v>
      </c>
      <c r="C94" s="6">
        <v>996.5</v>
      </c>
    </row>
    <row r="95" spans="1:4" ht="69.75" customHeight="1" x14ac:dyDescent="0.25">
      <c r="A95" s="26" t="s">
        <v>146</v>
      </c>
      <c r="B95" s="10" t="s">
        <v>167</v>
      </c>
      <c r="C95" s="6">
        <v>0.4</v>
      </c>
    </row>
    <row r="96" spans="1:4" ht="87.75" customHeight="1" x14ac:dyDescent="0.25">
      <c r="A96" s="26" t="s">
        <v>196</v>
      </c>
      <c r="B96" s="10" t="s">
        <v>168</v>
      </c>
      <c r="C96" s="6">
        <v>1600</v>
      </c>
    </row>
    <row r="97" spans="1:3" ht="96.75" customHeight="1" x14ac:dyDescent="0.25">
      <c r="A97" s="26" t="s">
        <v>147</v>
      </c>
      <c r="B97" s="10" t="s">
        <v>169</v>
      </c>
      <c r="C97" s="6">
        <v>1053.4000000000001</v>
      </c>
    </row>
    <row r="98" spans="1:3" ht="144.75" customHeight="1" x14ac:dyDescent="0.25">
      <c r="A98" s="26" t="s">
        <v>148</v>
      </c>
      <c r="B98" s="10" t="s">
        <v>170</v>
      </c>
      <c r="C98" s="6">
        <v>8694</v>
      </c>
    </row>
    <row r="99" spans="1:3" ht="42" customHeight="1" x14ac:dyDescent="0.25">
      <c r="A99" s="26" t="s">
        <v>149</v>
      </c>
      <c r="B99" s="10" t="s">
        <v>171</v>
      </c>
      <c r="C99" s="6">
        <v>2130.3000000000002</v>
      </c>
    </row>
    <row r="100" spans="1:3" ht="39" customHeight="1" x14ac:dyDescent="0.25">
      <c r="A100" s="26" t="s">
        <v>150</v>
      </c>
      <c r="B100" s="10" t="s">
        <v>172</v>
      </c>
      <c r="C100" s="6">
        <v>7752</v>
      </c>
    </row>
    <row r="101" spans="1:3" ht="59.25" customHeight="1" x14ac:dyDescent="0.25">
      <c r="A101" s="26" t="s">
        <v>151</v>
      </c>
      <c r="B101" s="10" t="s">
        <v>173</v>
      </c>
      <c r="C101" s="6">
        <v>-225.1</v>
      </c>
    </row>
    <row r="102" spans="1:3" ht="57.75" customHeight="1" x14ac:dyDescent="0.25">
      <c r="A102" s="24" t="s">
        <v>178</v>
      </c>
      <c r="B102" s="15" t="s">
        <v>174</v>
      </c>
      <c r="C102" s="4">
        <f>C103</f>
        <v>3.8</v>
      </c>
    </row>
    <row r="103" spans="1:3" ht="89.25" customHeight="1" x14ac:dyDescent="0.25">
      <c r="A103" s="27" t="s">
        <v>176</v>
      </c>
      <c r="B103" s="11" t="s">
        <v>175</v>
      </c>
      <c r="C103" s="5">
        <v>3.8</v>
      </c>
    </row>
    <row r="104" spans="1:3" ht="52.5" customHeight="1" x14ac:dyDescent="0.25">
      <c r="A104" s="24" t="s">
        <v>178</v>
      </c>
      <c r="B104" s="15" t="s">
        <v>177</v>
      </c>
      <c r="C104" s="4">
        <f>C105</f>
        <v>11</v>
      </c>
    </row>
    <row r="105" spans="1:3" ht="39" customHeight="1" x14ac:dyDescent="0.25">
      <c r="A105" s="27" t="s">
        <v>130</v>
      </c>
      <c r="B105" s="11" t="s">
        <v>194</v>
      </c>
      <c r="C105" s="5">
        <v>11</v>
      </c>
    </row>
    <row r="106" spans="1:3" ht="60.75" customHeight="1" x14ac:dyDescent="0.25">
      <c r="A106" s="24" t="s">
        <v>179</v>
      </c>
      <c r="B106" s="15" t="s">
        <v>180</v>
      </c>
      <c r="C106" s="4">
        <f>C107+C108</f>
        <v>1170.7</v>
      </c>
    </row>
    <row r="107" spans="1:3" ht="89.25" customHeight="1" x14ac:dyDescent="0.25">
      <c r="A107" s="27" t="s">
        <v>176</v>
      </c>
      <c r="B107" s="11" t="s">
        <v>181</v>
      </c>
      <c r="C107" s="5">
        <v>1.5</v>
      </c>
    </row>
    <row r="108" spans="1:3" ht="39" customHeight="1" x14ac:dyDescent="0.25">
      <c r="A108" s="27" t="s">
        <v>99</v>
      </c>
      <c r="B108" s="11" t="s">
        <v>182</v>
      </c>
      <c r="C108" s="5">
        <v>1169.2</v>
      </c>
    </row>
  </sheetData>
  <autoFilter ref="A7:C108" xr:uid="{3D1BA963-4456-405C-B738-452475D31F13}"/>
  <mergeCells count="4">
    <mergeCell ref="A4:C4"/>
    <mergeCell ref="A5:C5"/>
    <mergeCell ref="B2:C2"/>
    <mergeCell ref="B1:C1"/>
  </mergeCells>
  <pageMargins left="0.78740157480314965" right="0.39370078740157483" top="0.74803149606299213" bottom="0.74803149606299213" header="0.31496062992125984" footer="0.31496062992125984"/>
  <pageSetup paperSize="9" scale="76" fitToHeight="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dc:creator>
  <cp:lastModifiedBy>Елена</cp:lastModifiedBy>
  <cp:lastPrinted>2023-04-04T10:10:25Z</cp:lastPrinted>
  <dcterms:created xsi:type="dcterms:W3CDTF">2016-11-10T12:32:24Z</dcterms:created>
  <dcterms:modified xsi:type="dcterms:W3CDTF">2024-03-19T08:18:57Z</dcterms:modified>
</cp:coreProperties>
</file>