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Рабочий стол Лена Смирнова\Смирнова\Бюджет для граждан\1 этап Первоначально утвержденный бюджет\2023 год\"/>
    </mc:Choice>
  </mc:AlternateContent>
  <xr:revisionPtr revIDLastSave="0" documentId="13_ncr:1_{C9B006E3-BBFB-49E1-BF76-8825D53C0E51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59" i="1" l="1"/>
  <c r="C48" i="1"/>
  <c r="C55" i="1"/>
  <c r="C38" i="1"/>
  <c r="C35" i="1"/>
  <c r="C16" i="1" l="1"/>
  <c r="C10" i="1"/>
  <c r="C21" i="1" l="1"/>
  <c r="C29" i="1"/>
  <c r="C7" i="1" l="1"/>
  <c r="C57" i="1" l="1"/>
  <c r="C34" i="1" s="1"/>
</calcChain>
</file>

<file path=xl/sharedStrings.xml><?xml version="1.0" encoding="utf-8"?>
<sst xmlns="http://schemas.openxmlformats.org/spreadsheetml/2006/main" count="111" uniqueCount="111">
  <si>
    <t>Код бюджетной классификации Российской Федерации</t>
  </si>
  <si>
    <t>Наименование доходов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</si>
  <si>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</si>
  <si>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</si>
  <si>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</si>
  <si>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</si>
  <si>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</si>
  <si>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</si>
  <si>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</si>
  <si>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</si>
  <si>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</si>
  <si>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</si>
  <si>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</si>
  <si>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</si>
  <si>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</si>
  <si>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</si>
  <si>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</si>
  <si>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</si>
  <si>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</si>
  <si>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</si>
  <si>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</si>
  <si>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</si>
  <si>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</si>
  <si>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</si>
  <si>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</si>
  <si>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</si>
  <si>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</si>
  <si>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Субсидии бюджетам бюджетной системы Российской Федерации (межбюджетные субсидии)</t>
  </si>
  <si>
    <t>ВСЕГО ДОХОДОВ</t>
  </si>
  <si>
    <t xml:space="preserve">Сумма, 
тыс.руб. 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</si>
  <si>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</si>
  <si>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</si>
  <si>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1 11 05300 00 0000 120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</si>
  <si>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</si>
  <si>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Иные межбюджетные трансферты</t>
  </si>
  <si>
    <t>2 02 10000 00 0000 150</t>
  </si>
  <si>
    <t>2 02 20000 00 0000 150</t>
  </si>
  <si>
    <t>2 02 30000 00 0000 150</t>
  </si>
  <si>
    <t>2 02 40000 00 0000 150</t>
  </si>
  <si>
    <t>"</t>
  </si>
  <si>
    <t>2 07 00000 00 0000 000</t>
  </si>
  <si>
    <t>Прочие безвозмездные поступления</t>
  </si>
  <si>
    <t>2 07 05030 05 0000 150</t>
  </si>
  <si>
    <t>Прочие безвозмездные поступления в бюджеты муниципальных районов</t>
  </si>
  <si>
    <t>2 02 25169 05 0000 150</t>
  </si>
  <si>
    <t>2 02 30021 05 0000 150</t>
  </si>
  <si>
    <t>Субвенции бюджетам муниципальных районов на ежемесячное денежное вознаграждение за классное руководство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</si>
  <si>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</si>
  <si>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r>
      <t xml:space="preserve">ОБЪЕМ ДОХОДОВ                                                                                                                           </t>
    </r>
    <r>
      <rPr>
        <sz val="13"/>
        <color theme="1"/>
        <rFont val="Times New Roman"/>
        <family val="1"/>
        <charset val="204"/>
      </rPr>
      <t>бюджета округа, формируемых за счет налоговых и неналоговых доходов, а также безвозмездных поступлений на 2023 год</t>
    </r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</si>
  <si>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</si>
  <si>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</si>
  <si>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</si>
  <si>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</si>
  <si>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</si>
  <si>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</si>
  <si>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</si>
  <si>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</si>
  <si>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</si>
  <si>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</si>
  <si>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1 11 05034 14 0000 120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</si>
  <si>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</si>
  <si>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</si>
  <si>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</si>
  <si>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</si>
  <si>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</si>
  <si>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1 14 06024 14 0000 430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</si>
  <si>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</si>
  <si>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НАЛОГИ НА СОВОКУПНЫЙ ДОХОД</t>
  </si>
  <si>
    <t>НАЛОГИ НА ИМУЩЕСТВО</t>
  </si>
  <si>
    <t>ГОСУДАРСТВЕННАЯ ПОШЛИНА</t>
  </si>
  <si>
    <t>1 13 00000 00 0000 000</t>
  </si>
  <si>
    <t>ДОХОДЫ ОТ ОКАЗАНИЯ ПЛАТНЫХ УСЛУГ И КОМПЕНСАЦИИ ЗАТРАТ ГОСУДАРСТВА</t>
  </si>
  <si>
    <t>1 17 00000 00 0000 000</t>
  </si>
  <si>
    <t>ПРОЧИЕ НЕНАЛОГОВЫЕ ДОХОДЫ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</si>
  <si>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</si>
  <si>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</si>
  <si>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</si>
  <si>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</si>
  <si>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</si>
  <si>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</si>
  <si>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2 02 25098 14 0000 150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</si>
  <si>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</si>
  <si>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2 02 25210 14 0000 150</t>
  </si>
  <si>
    <t>Субсидии бюджетам муниципальных округов на обеспечение образовательных организаций материально-технической базой для внедрения цифровой образовательной среды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</si>
  <si>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</si>
  <si>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</si>
  <si>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</si>
  <si>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</si>
  <si>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2 02 25511 14 0000 150</t>
  </si>
  <si>
    <t>Субсидии бюджетам муниципальных округов на проведение комплексных кадастровых работ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</si>
  <si>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</si>
  <si>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</si>
  <si>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2 02 29999 14 0000 150</t>
  </si>
  <si>
    <t>Прочие субсидии бюджетам муниципальных округов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</si>
  <si>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</si>
  <si>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</si>
  <si>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</si>
  <si>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</si>
  <si>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</si>
  <si>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</si>
  <si>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2 02 35303 14 0000 150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</si>
  <si>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</si>
  <si>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2 02 36900 14 0000 150</t>
  </si>
  <si>
    <t>Единая субвенция бюджетам муниципальных округов из бюджета субъекта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</si>
  <si>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</si>
  <si>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</si>
  <si>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1 05 00000 00 0000 000</t>
  </si>
  <si>
    <t>1 06 00000 00 0000 000</t>
  </si>
  <si>
    <t>1 12 01000 01 0000 120</t>
  </si>
  <si>
    <t>Плата за негативное воздействие на окружающую среду</t>
  </si>
  <si>
    <t>Приложение 2                                                                                     к решению Муниципального Собрания                                        Кадуйского муниципального округа                                                                                                                                                                                                                                                                                                                                                                                                                                                                                                                                                                                                                                                                                                                                                                                                                                                                                                                                                                                                                                                                                                                                                                                                                                                                                                                                                                                                                                                         Вологодской области                                                                       от  20.12.2022 г.  №80                                                                            "О бюджете округа на 2023 год                                                 и плановый период 2024 и 2025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</si>
</sst>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0" fillId="2" borderId="0" xfId="0" applyFill="1"/>
    <xf numFmtId="164" fontId="2" fillId="0" borderId="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right"/>
    </xf>
    <xf numFmtId="0" fontId="0" fillId="0" borderId="0" xfId="0" applyBorder="1"/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0" fillId="0" borderId="1" xfId="0" applyFill="1" applyBorder="1"/>
    <xf numFmtId="16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3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"/>
  <sheetViews>
    <sheetView tabSelected="1" zoomScale="118" zoomScaleNormal="118" workbookViewId="0">
      <selection activeCell="D1" sqref="D1"/>
    </sheetView>
  </sheetViews>
  <sheetFormatPr defaultRowHeight="15" x14ac:dyDescent="0.25"/>
  <cols>
    <col min="1" max="1" width="26.140625" customWidth="1"/>
    <col min="2" max="2" width="49.7109375" style="20" customWidth="1"/>
    <col min="3" max="3" width="13" style="4" customWidth="1"/>
  </cols>
  <sheetData>
    <row r="1" spans="1:3" ht="120.75" customHeight="1" x14ac:dyDescent="0.25">
      <c r="A1" s="7"/>
      <c r="B1" s="26" t="s">
        <v>110</v>
      </c>
      <c r="C1" s="27"/>
    </row>
    <row r="2" spans="1:3" ht="15" customHeight="1" x14ac:dyDescent="0.25">
      <c r="B2" s="28"/>
      <c r="C2" s="28"/>
    </row>
    <row r="3" spans="1:3" ht="56.25" customHeight="1" x14ac:dyDescent="0.25">
      <c r="A3" s="24" t="s">
        <v>48</v>
      </c>
      <c r="B3" s="24"/>
      <c r="C3" s="24"/>
    </row>
    <row r="4" spans="1:3" ht="16.5" x14ac:dyDescent="0.25">
      <c r="A4" s="25"/>
      <c r="B4" s="25"/>
      <c r="C4" s="25"/>
    </row>
    <row r="5" spans="1:3" ht="54.75" customHeight="1" x14ac:dyDescent="0.25">
      <c r="A5" s="1" t="s">
        <v>0</v>
      </c>
      <c r="B5" s="1" t="s">
        <v>1</v>
      </c>
      <c r="C5" s="2" t="s">
        <v>29</v>
      </c>
    </row>
    <row r="6" spans="1:3" ht="18.75" customHeight="1" x14ac:dyDescent="0.25">
      <c r="A6" s="1">
        <v>1</v>
      </c>
      <c r="B6" s="1">
        <v>2</v>
      </c>
      <c r="C6" s="3">
        <v>3</v>
      </c>
    </row>
    <row r="7" spans="1:3" ht="37.5" customHeight="1" x14ac:dyDescent="0.25">
      <c r="A7" s="12" t="s">
        <v>2</v>
      </c>
      <c r="B7" s="17" t="s">
        <v>3</v>
      </c>
      <c r="C7" s="13">
        <f>SUM(C8:C10)+C16+C20+C21+C27+C28+C29+C32+C33</f>
        <v>252245</v>
      </c>
    </row>
    <row r="8" spans="1:3" ht="23.25" customHeight="1" x14ac:dyDescent="0.25">
      <c r="A8" s="8" t="s">
        <v>4</v>
      </c>
      <c r="B8" s="18" t="s">
        <v>5</v>
      </c>
      <c r="C8" s="5">
        <v>179329</v>
      </c>
    </row>
    <row r="9" spans="1:3" ht="53.25" customHeight="1" x14ac:dyDescent="0.25">
      <c r="A9" s="8" t="s">
        <v>6</v>
      </c>
      <c r="B9" s="18" t="s">
        <v>7</v>
      </c>
      <c r="C9" s="5">
        <v>19826</v>
      </c>
    </row>
    <row r="10" spans="1:3" ht="19.5" customHeight="1" x14ac:dyDescent="0.25">
      <c r="A10" s="8" t="s">
        <v>106</v>
      </c>
      <c r="B10" s="18" t="s">
        <v>67</v>
      </c>
      <c r="C10" s="5">
        <f>C11+C12+C14+C15</f>
        <v>23331</v>
      </c>
    </row>
    <row r="11" spans="1:3" ht="52.5" customHeight="1" x14ac:dyDescent="0.25">
      <c r="A11" s="8" t="s">
        <v>8</v>
      </c>
      <c r="B11" s="18" t="s">
        <v>9</v>
      </c>
      <c r="C11" s="5">
        <v>17106</v>
      </c>
    </row>
    <row r="12" spans="1:3" ht="67.5" customHeight="1" x14ac:dyDescent="0.25">
      <c r="A12" s="8" t="s">
        <v>10</v>
      </c>
      <c r="B12" s="18" t="s">
        <v>11</v>
      </c>
      <c r="C12" s="5">
        <v>5517</v>
      </c>
    </row>
    <row r="13" spans="1:3" ht="41.25" hidden="1" customHeight="1" x14ac:dyDescent="0.25">
      <c r="A13" s="8" t="s">
        <v>12</v>
      </c>
      <c r="B13" s="18" t="s">
        <v>13</v>
      </c>
      <c r="C13" s="5">
        <v>0</v>
      </c>
    </row>
    <row r="14" spans="1:3" ht="15.75" customHeight="1" x14ac:dyDescent="0.25">
      <c r="A14" s="8" t="s">
        <v>14</v>
      </c>
      <c r="B14" s="18" t="s">
        <v>15</v>
      </c>
      <c r="C14" s="5">
        <v>108</v>
      </c>
    </row>
    <row r="15" spans="1:3" ht="37.5" customHeight="1" x14ac:dyDescent="0.25">
      <c r="A15" s="8" t="s">
        <v>16</v>
      </c>
      <c r="B15" s="18" t="s">
        <v>17</v>
      </c>
      <c r="C15" s="5">
        <v>600</v>
      </c>
    </row>
    <row r="16" spans="1:3" ht="19.5" customHeight="1" x14ac:dyDescent="0.25">
      <c r="A16" s="8" t="s">
        <v>107</v>
      </c>
      <c r="B16" s="18" t="s">
        <v>68</v>
      </c>
      <c r="C16" s="5">
        <f>C17+C18+C19</f>
        <v>15692</v>
      </c>
    </row>
    <row r="17" spans="1:3" ht="66" customHeight="1" x14ac:dyDescent="0.25">
      <c r="A17" s="8" t="s">
        <v>49</v>
      </c>
      <c r="B17" s="18" t="s">
        <v>50</v>
      </c>
      <c r="C17" s="5">
        <v>7836</v>
      </c>
    </row>
    <row r="18" spans="1:3" ht="51.75" customHeight="1" x14ac:dyDescent="0.25">
      <c r="A18" s="8" t="s">
        <v>51</v>
      </c>
      <c r="B18" s="18" t="s">
        <v>52</v>
      </c>
      <c r="C18" s="5">
        <v>4007</v>
      </c>
    </row>
    <row r="19" spans="1:3" ht="65.25" customHeight="1" x14ac:dyDescent="0.25">
      <c r="A19" s="8" t="s">
        <v>53</v>
      </c>
      <c r="B19" s="18" t="s">
        <v>54</v>
      </c>
      <c r="C19" s="5">
        <v>3849</v>
      </c>
    </row>
    <row r="20" spans="1:3" ht="15.75" customHeight="1" x14ac:dyDescent="0.25">
      <c r="A20" s="8" t="s">
        <v>18</v>
      </c>
      <c r="B20" s="18" t="s">
        <v>69</v>
      </c>
      <c r="C20" s="5">
        <v>2006</v>
      </c>
    </row>
    <row r="21" spans="1:3" ht="70.5" customHeight="1" x14ac:dyDescent="0.25">
      <c r="A21" s="8" t="s">
        <v>19</v>
      </c>
      <c r="B21" s="18" t="s">
        <v>20</v>
      </c>
      <c r="C21" s="5">
        <f>SUM(C22:C26)</f>
        <v>7332</v>
      </c>
    </row>
    <row r="22" spans="1:3" ht="120" customHeight="1" x14ac:dyDescent="0.25">
      <c r="A22" s="8" t="s">
        <v>55</v>
      </c>
      <c r="B22" s="18" t="s">
        <v>56</v>
      </c>
      <c r="C22" s="5">
        <v>5884</v>
      </c>
    </row>
    <row r="23" spans="1:3" ht="122.25" customHeight="1" x14ac:dyDescent="0.25">
      <c r="A23" s="8" t="s">
        <v>57</v>
      </c>
      <c r="B23" s="18" t="s">
        <v>58</v>
      </c>
      <c r="C23" s="5">
        <v>22</v>
      </c>
    </row>
    <row r="24" spans="1:3" ht="101.25" customHeight="1" x14ac:dyDescent="0.25">
      <c r="A24" s="8" t="s">
        <v>59</v>
      </c>
      <c r="B24" s="18" t="s">
        <v>60</v>
      </c>
      <c r="C24" s="5">
        <v>925</v>
      </c>
    </row>
    <row r="25" spans="1:3" ht="67.5" customHeight="1" x14ac:dyDescent="0.25">
      <c r="A25" s="8" t="s">
        <v>32</v>
      </c>
      <c r="B25" s="18" t="s">
        <v>33</v>
      </c>
      <c r="C25" s="5">
        <v>1</v>
      </c>
    </row>
    <row r="26" spans="1:3" ht="116.25" customHeight="1" x14ac:dyDescent="0.25">
      <c r="A26" s="8" t="s">
        <v>61</v>
      </c>
      <c r="B26" s="18" t="s">
        <v>62</v>
      </c>
      <c r="C26" s="5">
        <v>500</v>
      </c>
    </row>
    <row r="27" spans="1:3" ht="34.5" customHeight="1" x14ac:dyDescent="0.25">
      <c r="A27" s="8" t="s">
        <v>108</v>
      </c>
      <c r="B27" s="18" t="s">
        <v>109</v>
      </c>
      <c r="C27" s="5">
        <v>595</v>
      </c>
    </row>
    <row r="28" spans="1:3" ht="52.5" customHeight="1" x14ac:dyDescent="0.25">
      <c r="A28" s="8" t="s">
        <v>70</v>
      </c>
      <c r="B28" s="18" t="s">
        <v>71</v>
      </c>
      <c r="C28" s="5">
        <v>2667</v>
      </c>
    </row>
    <row r="29" spans="1:3" ht="39" customHeight="1" x14ac:dyDescent="0.25">
      <c r="A29" s="8" t="s">
        <v>21</v>
      </c>
      <c r="B29" s="18" t="s">
        <v>22</v>
      </c>
      <c r="C29" s="5">
        <f>SUM(C30:C31)</f>
        <v>702</v>
      </c>
    </row>
    <row r="30" spans="1:3" ht="69.75" customHeight="1" x14ac:dyDescent="0.25">
      <c r="A30" s="8" t="s">
        <v>63</v>
      </c>
      <c r="B30" s="18" t="s">
        <v>64</v>
      </c>
      <c r="C30" s="5">
        <v>699</v>
      </c>
    </row>
    <row r="31" spans="1:3" ht="84" customHeight="1" x14ac:dyDescent="0.25">
      <c r="A31" s="9" t="s">
        <v>65</v>
      </c>
      <c r="B31" s="18" t="s">
        <v>66</v>
      </c>
      <c r="C31" s="5">
        <v>3</v>
      </c>
    </row>
    <row r="32" spans="1:3" ht="32.25" customHeight="1" x14ac:dyDescent="0.25">
      <c r="A32" s="8" t="s">
        <v>23</v>
      </c>
      <c r="B32" s="18" t="s">
        <v>24</v>
      </c>
      <c r="C32" s="5">
        <v>763</v>
      </c>
    </row>
    <row r="33" spans="1:3" ht="23.25" customHeight="1" x14ac:dyDescent="0.25">
      <c r="A33" s="8" t="s">
        <v>72</v>
      </c>
      <c r="B33" s="18" t="s">
        <v>73</v>
      </c>
      <c r="C33" s="5">
        <v>2</v>
      </c>
    </row>
    <row r="34" spans="1:3" ht="15.75" customHeight="1" x14ac:dyDescent="0.25">
      <c r="A34" s="12" t="s">
        <v>25</v>
      </c>
      <c r="B34" s="17" t="s">
        <v>26</v>
      </c>
      <c r="C34" s="14">
        <f>C35+C38+C48+C55+C57</f>
        <v>711158.6</v>
      </c>
    </row>
    <row r="35" spans="1:3" ht="33" customHeight="1" x14ac:dyDescent="0.25">
      <c r="A35" s="8" t="s">
        <v>35</v>
      </c>
      <c r="B35" s="18" t="s">
        <v>30</v>
      </c>
      <c r="C35" s="22">
        <f>C36+C37</f>
        <v>101456.7</v>
      </c>
    </row>
    <row r="36" spans="1:3" ht="50.25" customHeight="1" x14ac:dyDescent="0.25">
      <c r="A36" s="8" t="s">
        <v>74</v>
      </c>
      <c r="B36" s="18" t="s">
        <v>75</v>
      </c>
      <c r="C36" s="22">
        <v>16568.8</v>
      </c>
    </row>
    <row r="37" spans="1:3" ht="72" customHeight="1" x14ac:dyDescent="0.25">
      <c r="A37" s="8" t="s">
        <v>76</v>
      </c>
      <c r="B37" s="18" t="s">
        <v>77</v>
      </c>
      <c r="C37" s="22">
        <v>84887.9</v>
      </c>
    </row>
    <row r="38" spans="1:3" ht="49.5" x14ac:dyDescent="0.25">
      <c r="A38" s="8" t="s">
        <v>36</v>
      </c>
      <c r="B38" s="18" t="s">
        <v>27</v>
      </c>
      <c r="C38" s="10">
        <f>SUM(C39:C47)</f>
        <v>363139.6</v>
      </c>
    </row>
    <row r="39" spans="1:3" ht="74.25" hidden="1" customHeight="1" x14ac:dyDescent="0.25">
      <c r="A39" s="8" t="s">
        <v>44</v>
      </c>
      <c r="B39" s="18" t="s">
        <v>47</v>
      </c>
      <c r="C39" s="10">
        <v>0</v>
      </c>
    </row>
    <row r="40" spans="1:3" ht="51.75" customHeight="1" x14ac:dyDescent="0.25">
      <c r="A40" s="8" t="s">
        <v>78</v>
      </c>
      <c r="B40" s="18" t="s">
        <v>79</v>
      </c>
      <c r="C40" s="22">
        <v>84353.3</v>
      </c>
    </row>
    <row r="41" spans="1:3" ht="105" customHeight="1" x14ac:dyDescent="0.25">
      <c r="A41" s="8" t="s">
        <v>80</v>
      </c>
      <c r="B41" s="18" t="s">
        <v>81</v>
      </c>
      <c r="C41" s="22">
        <v>1979.2</v>
      </c>
    </row>
    <row r="42" spans="1:3" ht="78.75" customHeight="1" x14ac:dyDescent="0.25">
      <c r="A42" s="8" t="s">
        <v>82</v>
      </c>
      <c r="B42" s="18" t="s">
        <v>83</v>
      </c>
      <c r="C42" s="23">
        <v>3196.9</v>
      </c>
    </row>
    <row r="43" spans="1:3" ht="87.75" customHeight="1" x14ac:dyDescent="0.25">
      <c r="A43" s="8" t="s">
        <v>86</v>
      </c>
      <c r="B43" s="18" t="s">
        <v>87</v>
      </c>
      <c r="C43" s="23">
        <v>9908.4</v>
      </c>
    </row>
    <row r="44" spans="1:3" ht="54" customHeight="1" x14ac:dyDescent="0.25">
      <c r="A44" s="8" t="s">
        <v>84</v>
      </c>
      <c r="B44" s="18" t="s">
        <v>85</v>
      </c>
      <c r="C44" s="11">
        <v>1074.9000000000001</v>
      </c>
    </row>
    <row r="45" spans="1:3" ht="37.5" customHeight="1" x14ac:dyDescent="0.25">
      <c r="A45" s="8" t="s">
        <v>88</v>
      </c>
      <c r="B45" s="18" t="s">
        <v>89</v>
      </c>
      <c r="C45" s="11">
        <v>180</v>
      </c>
    </row>
    <row r="46" spans="1:3" ht="53.25" customHeight="1" x14ac:dyDescent="0.25">
      <c r="A46" s="21" t="s">
        <v>90</v>
      </c>
      <c r="B46" s="18" t="s">
        <v>91</v>
      </c>
      <c r="C46" s="11">
        <v>934.3</v>
      </c>
    </row>
    <row r="47" spans="1:3" ht="38.25" customHeight="1" x14ac:dyDescent="0.25">
      <c r="A47" s="8" t="s">
        <v>92</v>
      </c>
      <c r="B47" s="18" t="s">
        <v>93</v>
      </c>
      <c r="C47" s="10">
        <v>261512.6</v>
      </c>
    </row>
    <row r="48" spans="1:3" ht="38.25" customHeight="1" x14ac:dyDescent="0.25">
      <c r="A48" s="8" t="s">
        <v>37</v>
      </c>
      <c r="B48" s="18" t="s">
        <v>31</v>
      </c>
      <c r="C48" s="10">
        <f>SUM(C50:C54)</f>
        <v>246462.3</v>
      </c>
    </row>
    <row r="49" spans="1:3" ht="56.25" hidden="1" customHeight="1" x14ac:dyDescent="0.25">
      <c r="A49" s="8" t="s">
        <v>45</v>
      </c>
      <c r="B49" s="18" t="s">
        <v>46</v>
      </c>
      <c r="C49" s="10"/>
    </row>
    <row r="50" spans="1:3" ht="50.25" customHeight="1" x14ac:dyDescent="0.25">
      <c r="A50" s="8" t="s">
        <v>94</v>
      </c>
      <c r="B50" s="18" t="s">
        <v>95</v>
      </c>
      <c r="C50" s="10">
        <v>234441</v>
      </c>
    </row>
    <row r="51" spans="1:3" ht="68.25" customHeight="1" x14ac:dyDescent="0.25">
      <c r="A51" s="8" t="s">
        <v>96</v>
      </c>
      <c r="B51" s="18" t="s">
        <v>97</v>
      </c>
      <c r="C51" s="10">
        <v>996.5</v>
      </c>
    </row>
    <row r="52" spans="1:3" ht="85.5" customHeight="1" x14ac:dyDescent="0.25">
      <c r="A52" s="8" t="s">
        <v>98</v>
      </c>
      <c r="B52" s="18" t="s">
        <v>99</v>
      </c>
      <c r="C52" s="10">
        <v>0.5</v>
      </c>
    </row>
    <row r="53" spans="1:3" ht="86.25" customHeight="1" x14ac:dyDescent="0.25">
      <c r="A53" s="8" t="s">
        <v>100</v>
      </c>
      <c r="B53" s="18" t="s">
        <v>101</v>
      </c>
      <c r="C53" s="10">
        <v>8894</v>
      </c>
    </row>
    <row r="54" spans="1:3" ht="54" customHeight="1" x14ac:dyDescent="0.25">
      <c r="A54" s="8" t="s">
        <v>102</v>
      </c>
      <c r="B54" s="18" t="s">
        <v>103</v>
      </c>
      <c r="C54" s="10">
        <v>2130.3000000000002</v>
      </c>
    </row>
    <row r="55" spans="1:3" ht="15.75" customHeight="1" x14ac:dyDescent="0.25">
      <c r="A55" s="8" t="s">
        <v>38</v>
      </c>
      <c r="B55" s="18" t="s">
        <v>34</v>
      </c>
      <c r="C55" s="10">
        <f>C56</f>
        <v>100</v>
      </c>
    </row>
    <row r="56" spans="1:3" ht="51" customHeight="1" x14ac:dyDescent="0.25">
      <c r="A56" s="8" t="s">
        <v>104</v>
      </c>
      <c r="B56" s="18" t="s">
        <v>105</v>
      </c>
      <c r="C56" s="10">
        <v>100</v>
      </c>
    </row>
    <row r="57" spans="1:3" ht="20.25" hidden="1" customHeight="1" x14ac:dyDescent="0.25">
      <c r="A57" s="8" t="s">
        <v>40</v>
      </c>
      <c r="B57" s="18" t="s">
        <v>41</v>
      </c>
      <c r="C57" s="10">
        <f>C58</f>
        <v>0</v>
      </c>
    </row>
    <row r="58" spans="1:3" ht="34.5" hidden="1" customHeight="1" x14ac:dyDescent="0.25">
      <c r="A58" s="8" t="s">
        <v>42</v>
      </c>
      <c r="B58" s="18" t="s">
        <v>43</v>
      </c>
      <c r="C58" s="10"/>
    </row>
    <row r="59" spans="1:3" ht="15.75" customHeight="1" x14ac:dyDescent="0.25">
      <c r="A59" s="15"/>
      <c r="B59" s="19" t="s">
        <v>28</v>
      </c>
      <c r="C59" s="16">
        <f>C7+C34</f>
        <v>963403.6</v>
      </c>
    </row>
    <row r="60" spans="1:3" ht="15.75" customHeight="1" x14ac:dyDescent="0.25">
      <c r="C60" s="6" t="s">
        <v>39</v>
      </c>
    </row>
  </sheetData>
  <mergeCells count="3">
    <mergeCell ref="A3:C3"/>
    <mergeCell ref="A4:C4"/>
    <mergeCell ref="B1:C2"/>
  </mergeCells>
  <pageMargins left="0.70866141732283472" right="0.31496062992125984" top="0.8267716535433071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2022-11-15T10:56:09Z</cp:lastPrinted>
  <dcterms:created xsi:type="dcterms:W3CDTF">2016-11-10T12:32:24Z</dcterms:created>
  <dcterms:modified xsi:type="dcterms:W3CDTF">2023-02-27T12:42:42Z</dcterms:modified>
</cp:coreProperties>
</file>