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Рабочий стол Лена Смирнова\Смирнова\Бюджет для граждан\3 этап Исполнение бюджета\2024 год\1 кв\"/>
    </mc:Choice>
  </mc:AlternateContent>
  <xr:revisionPtr revIDLastSave="0" documentId="13_ncr:1_{B5A27110-BC45-4597-A9E3-BCB13FA44806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D44" i="1" l="1"/>
  <c r="D27" i="1" l="1"/>
  <c r="C27" i="1"/>
  <c r="C65" i="1" l="1"/>
  <c r="D65" i="1"/>
  <c r="C37" i="1" l="1"/>
  <c r="D63" i="1" l="1"/>
  <c r="D37" i="1"/>
  <c r="C63" i="1"/>
  <c r="D53" i="1" l="1"/>
  <c r="D40" i="1" s="1"/>
  <c r="D61" i="1"/>
  <c r="C10" i="1"/>
  <c r="D10" i="1"/>
  <c r="D30" i="1"/>
  <c r="D21" i="1"/>
  <c r="D16" i="1"/>
  <c r="C61" i="1"/>
  <c r="C53" i="1"/>
  <c r="C44" i="1"/>
  <c r="C41" i="1"/>
  <c r="C30" i="1"/>
  <c r="C21" i="1"/>
  <c r="C16" i="1"/>
  <c r="C40" i="1" l="1"/>
  <c r="D7" i="1"/>
  <c r="C7" i="1"/>
  <c r="C74" i="1" l="1"/>
  <c r="C72" i="1"/>
  <c r="D41" i="1" l="1"/>
  <c r="D74" i="1" l="1"/>
  <c r="D72" i="1"/>
</calcChain>
</file>

<file path=xl/sharedStrings.xml><?xml version="1.0" encoding="utf-8"?>
<sst xmlns="http://schemas.openxmlformats.org/spreadsheetml/2006/main" count="142" uniqueCount="138">
  <si>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</si>
  <si>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</si>
  <si>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</si>
  <si>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</si>
  <si>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</si>
  <si>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</si>
  <si>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</si>
  <si>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</si>
  <si>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</si>
  <si>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</si>
  <si>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</si>
  <si>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</si>
  <si>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</si>
  <si>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</si>
  <si>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</si>
  <si>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</si>
  <si>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</si>
  <si>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</si>
  <si>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</si>
  <si>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</si>
  <si>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</si>
  <si>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1 12 01000 01 0000 120</t>
  </si>
  <si>
    <t>Плата за негативное воздействие на окружающую среду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</si>
  <si>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</si>
  <si>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</si>
  <si>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</si>
  <si>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</si>
  <si>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</si>
  <si>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</si>
  <si>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</si>
  <si>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</si>
  <si>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</si>
  <si>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</si>
  <si>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</si>
  <si>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</si>
  <si>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</si>
  <si>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</si>
  <si>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</si>
  <si>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</si>
  <si>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</si>
  <si>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</si>
  <si>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</si>
  <si>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</si>
  <si>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</si>
  <si>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(тыс. рублей)</t>
  </si>
  <si>
    <t>Утверждено в бюджете</t>
  </si>
  <si>
    <t>ПРОЧИЕ НЕНАЛОГОВЫЕ ДОХОДЫ</t>
  </si>
  <si>
    <t>1 17 00000 00 0000 000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</si>
  <si>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</si>
  <si>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</si>
  <si>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</si>
  <si>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</si>
  <si>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1 05 00000 00 0000 000</t>
  </si>
  <si>
    <t>НАЛОГИ НА СОВОКУПНЫЙ ДОХОД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</si>
  <si>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</si>
  <si>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</si>
  <si>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</si>
  <si>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</si>
  <si>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</si>
  <si>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</si>
  <si>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</si>
  <si>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</si>
  <si>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</si>
  <si>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</si>
  <si>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</si>
  <si>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</si>
  <si>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</si>
  <si>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</si>
  <si>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</si>
  <si>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</si>
  <si>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</si>
  <si>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1 13 00000 00 0000 000</t>
  </si>
  <si>
    <t>ДОХОДЫ ОТ ОКАЗАНИЯ ПЛАТНЫХ УСЛУГ И КОМПЕНСАЦИИ ЗАТРАТ ГОСУДАРСТВА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</si>
  <si>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</si>
  <si>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</si>
  <si>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1 14 06024 14 0000 430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</si>
  <si>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</si>
  <si>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</si>
  <si>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</si>
  <si>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</si>
  <si>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</si>
  <si>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</si>
  <si>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</si>
  <si>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</si>
  <si>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</si>
  <si>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</si>
  <si>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</si>
  <si>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</si>
  <si>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</si>
  <si>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</si>
  <si>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</si>
  <si>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</si>
  <si>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</si>
  <si>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</si>
  <si>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</si>
  <si>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</si>
  <si>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</si>
  <si>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</si>
  <si>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</si>
  <si>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</si>
  <si>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</si>
  <si>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2 02 35179 14 0000 150</t>
  </si>
  <si>
    <t>Субвенции бюджетам 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</si>
  <si>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2 02 35303 14 0000 150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</si>
  <si>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</si>
  <si>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</si>
  <si>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</si>
  <si>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</si>
  <si>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2 04 00000 00 0000 000</t>
  </si>
  <si>
    <t xml:space="preserve">Безвозмездные поступления от негосударственных организаций </t>
  </si>
  <si>
    <t>2 04 04020 14 0000 150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</si>
  <si>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округов</t>
  </si>
  <si>
    <t>2 07 04020 14 0000 150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</si>
  <si>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</si>
  <si>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Невыясненные поступления, зачисляемые в бюджеты муниципальных округов</t>
  </si>
  <si>
    <t>1 17 01040 14 0000 180</t>
  </si>
  <si>
    <t>Прочие неналоговые доходы бюджетов муниципальных округов</t>
  </si>
  <si>
    <t>1 17 05040 14 0000 180</t>
  </si>
  <si>
    <t>2 07 04010 14 0000 150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</si>
  <si>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округов</t>
  </si>
  <si>
    <t>2 07 04050 14 0000 150</t>
  </si>
  <si>
    <t>Прочие безвозмездные поступления в бюджеты муниципальных округов</t>
  </si>
  <si>
    <t>ИСПОЛНЕНИЕ ПО ДОХОДАМ БЮДЖЕТА КАДУЙСКОГО МУНИЦИПАЛЬНОГО ОКРУГА ПО СОСТОЯНИЮ НА 01.04.2024 ГОДА</t>
  </si>
  <si>
    <t>Фактически исполнено по состоянию на 01.04.2024 г.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</si>
  <si>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</si>
  <si>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</si>
  <si>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Прочие доходы от компенсации затрат бюджетов муниципальных округов</t>
  </si>
  <si>
    <t>1 13 02994 14 0000 130</t>
  </si>
  <si>
    <t>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</si>
  <si>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</si>
  <si>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2 02 25590 14 0000 150</t>
  </si>
  <si>
    <t>Субсидии бюджетам муниципальных округов на техническое оснащение региональных и муниципальных музеев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</si>
  <si>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</si>
  <si>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</si>
  <si>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</si>
  <si>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</si>
  <si>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</si>
  <si>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Приложение 1
к постановлению Администрации                                                                   Кадуйского муниципального округа                                                            Вологодской области
от 23 апреля 2024 г.  № 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</si>
</sst>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0" fillId="2" borderId="0" xfId="0" applyFill="1"/>
    <xf numFmtId="164" fontId="2" fillId="0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right"/>
    </xf>
    <xf numFmtId="0" fontId="0" fillId="0" borderId="0" xfId="0" applyBorder="1"/>
    <xf numFmtId="0" fontId="2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0" fillId="0" borderId="1" xfId="0" applyFill="1" applyBorder="1"/>
    <xf numFmtId="164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tabSelected="1" topLeftCell="A74" workbookViewId="0">
      <selection activeCell="D75" sqref="D75"/>
    </sheetView>
  </sheetViews>
  <sheetFormatPr defaultRowHeight="15" x14ac:dyDescent="0.25"/>
  <cols>
    <col min="1" max="1" width="26.140625" customWidth="1"/>
    <col min="2" max="2" width="45.28515625" customWidth="1"/>
    <col min="3" max="3" width="15.7109375" customWidth="1"/>
    <col min="4" max="4" width="16.5703125" style="4" customWidth="1"/>
  </cols>
  <sheetData>
    <row r="1" spans="1:4" ht="87.75" customHeight="1" x14ac:dyDescent="0.25">
      <c r="A1" s="7"/>
      <c r="B1" s="27" t="s">
        <v>137</v>
      </c>
      <c r="C1" s="27"/>
      <c r="D1" s="28"/>
    </row>
    <row r="2" spans="1:4" ht="15" hidden="1" customHeight="1" x14ac:dyDescent="0.25">
      <c r="B2" s="29"/>
      <c r="C2" s="29"/>
      <c r="D2" s="29"/>
    </row>
    <row r="3" spans="1:4" ht="56.25" customHeight="1" x14ac:dyDescent="0.25">
      <c r="A3" s="25" t="s">
        <v>122</v>
      </c>
      <c r="B3" s="25"/>
      <c r="C3" s="25"/>
      <c r="D3" s="25"/>
    </row>
    <row r="4" spans="1:4" ht="16.5" x14ac:dyDescent="0.25">
      <c r="A4" s="26" t="s">
        <v>44</v>
      </c>
      <c r="B4" s="26"/>
      <c r="C4" s="26"/>
      <c r="D4" s="26"/>
    </row>
    <row r="5" spans="1:4" ht="74.25" customHeight="1" x14ac:dyDescent="0.25">
      <c r="A5" s="1" t="s">
        <v>0</v>
      </c>
      <c r="B5" s="1" t="s">
        <v>1</v>
      </c>
      <c r="C5" s="1" t="s">
        <v>45</v>
      </c>
      <c r="D5" s="2" t="s">
        <v>123</v>
      </c>
    </row>
    <row r="6" spans="1:4" ht="16.5" x14ac:dyDescent="0.25">
      <c r="A6" s="1">
        <v>1</v>
      </c>
      <c r="B6" s="1">
        <v>2</v>
      </c>
      <c r="C6" s="1">
        <v>3</v>
      </c>
      <c r="D6" s="3">
        <v>4</v>
      </c>
    </row>
    <row r="7" spans="1:4" ht="41.25" customHeight="1" x14ac:dyDescent="0.25">
      <c r="A7" s="20" t="s">
        <v>2</v>
      </c>
      <c r="B7" s="21" t="s">
        <v>3</v>
      </c>
      <c r="C7" s="11">
        <f>SUM(C8:C10)+C16+C20+C21+C26+C27+C30+C36+C37</f>
        <v>265746</v>
      </c>
      <c r="D7" s="11">
        <f>SUM(D8:D10)+D16+D20+D21+D26+D27+D30+D36+D37</f>
        <v>63535.500000000007</v>
      </c>
    </row>
    <row r="8" spans="1:4" ht="23.25" customHeight="1" x14ac:dyDescent="0.25">
      <c r="A8" s="8" t="s">
        <v>4</v>
      </c>
      <c r="B8" s="22" t="s">
        <v>5</v>
      </c>
      <c r="C8" s="15">
        <v>191077</v>
      </c>
      <c r="D8" s="5">
        <v>38914.6</v>
      </c>
    </row>
    <row r="9" spans="1:4" ht="53.25" customHeight="1" x14ac:dyDescent="0.25">
      <c r="A9" s="8" t="s">
        <v>6</v>
      </c>
      <c r="B9" s="22" t="s">
        <v>7</v>
      </c>
      <c r="C9" s="10">
        <v>23416</v>
      </c>
      <c r="D9" s="5">
        <v>5705.8</v>
      </c>
    </row>
    <row r="10" spans="1:4" ht="22.5" customHeight="1" x14ac:dyDescent="0.25">
      <c r="A10" s="8" t="s">
        <v>52</v>
      </c>
      <c r="B10" s="22" t="s">
        <v>53</v>
      </c>
      <c r="C10" s="5">
        <f>C11+C12+C14+C15+C13</f>
        <v>21444</v>
      </c>
      <c r="D10" s="5">
        <f>D11+D12+D14+D15+D13</f>
        <v>2986.7999999999997</v>
      </c>
    </row>
    <row r="11" spans="1:4" ht="53.25" customHeight="1" x14ac:dyDescent="0.25">
      <c r="A11" s="8" t="s">
        <v>8</v>
      </c>
      <c r="B11" s="22" t="s">
        <v>9</v>
      </c>
      <c r="C11" s="10">
        <v>17154</v>
      </c>
      <c r="D11" s="9">
        <v>1597.6</v>
      </c>
    </row>
    <row r="12" spans="1:4" ht="72" customHeight="1" x14ac:dyDescent="0.25">
      <c r="A12" s="8" t="s">
        <v>10</v>
      </c>
      <c r="B12" s="22" t="s">
        <v>11</v>
      </c>
      <c r="C12" s="10">
        <v>3536</v>
      </c>
      <c r="D12" s="9">
        <v>918.8</v>
      </c>
    </row>
    <row r="13" spans="1:4" ht="34.5" customHeight="1" x14ac:dyDescent="0.25">
      <c r="A13" s="8" t="s">
        <v>12</v>
      </c>
      <c r="B13" s="22" t="s">
        <v>13</v>
      </c>
      <c r="C13" s="10">
        <v>0</v>
      </c>
      <c r="D13" s="9">
        <v>57</v>
      </c>
    </row>
    <row r="14" spans="1:4" ht="15.75" customHeight="1" x14ac:dyDescent="0.25">
      <c r="A14" s="8" t="s">
        <v>14</v>
      </c>
      <c r="B14" s="22" t="s">
        <v>15</v>
      </c>
      <c r="C14" s="10">
        <v>2</v>
      </c>
      <c r="D14" s="9">
        <v>21.5</v>
      </c>
    </row>
    <row r="15" spans="1:4" ht="36" customHeight="1" x14ac:dyDescent="0.25">
      <c r="A15" s="8" t="s">
        <v>16</v>
      </c>
      <c r="B15" s="22" t="s">
        <v>17</v>
      </c>
      <c r="C15" s="10">
        <v>752</v>
      </c>
      <c r="D15" s="9">
        <v>391.9</v>
      </c>
    </row>
    <row r="16" spans="1:4" ht="15.75" customHeight="1" x14ac:dyDescent="0.25">
      <c r="A16" s="8" t="s">
        <v>54</v>
      </c>
      <c r="B16" s="22" t="s">
        <v>55</v>
      </c>
      <c r="C16" s="5">
        <f>C17+C18+C19</f>
        <v>15608</v>
      </c>
      <c r="D16" s="5">
        <f>D17+D18+D19</f>
        <v>2077.9</v>
      </c>
    </row>
    <row r="17" spans="1:4" ht="84.75" customHeight="1" x14ac:dyDescent="0.25">
      <c r="A17" s="8" t="s">
        <v>56</v>
      </c>
      <c r="B17" s="22" t="s">
        <v>57</v>
      </c>
      <c r="C17" s="10">
        <v>8317</v>
      </c>
      <c r="D17" s="9">
        <v>881.5</v>
      </c>
    </row>
    <row r="18" spans="1:4" ht="69" customHeight="1" x14ac:dyDescent="0.25">
      <c r="A18" s="8" t="s">
        <v>58</v>
      </c>
      <c r="B18" s="22" t="s">
        <v>59</v>
      </c>
      <c r="C18" s="9">
        <v>3407</v>
      </c>
      <c r="D18" s="9">
        <v>880</v>
      </c>
    </row>
    <row r="19" spans="1:4" ht="69.75" customHeight="1" x14ac:dyDescent="0.25">
      <c r="A19" s="8" t="s">
        <v>60</v>
      </c>
      <c r="B19" s="22" t="s">
        <v>61</v>
      </c>
      <c r="C19" s="9">
        <v>3884</v>
      </c>
      <c r="D19" s="9">
        <v>316.39999999999998</v>
      </c>
    </row>
    <row r="20" spans="1:4" ht="20.25" customHeight="1" x14ac:dyDescent="0.25">
      <c r="A20" s="8" t="s">
        <v>18</v>
      </c>
      <c r="B20" s="22" t="s">
        <v>62</v>
      </c>
      <c r="C20" s="15">
        <v>2006</v>
      </c>
      <c r="D20" s="9">
        <v>928.4</v>
      </c>
    </row>
    <row r="21" spans="1:4" ht="64.5" customHeight="1" x14ac:dyDescent="0.25">
      <c r="A21" s="8" t="s">
        <v>19</v>
      </c>
      <c r="B21" s="22" t="s">
        <v>20</v>
      </c>
      <c r="C21" s="5">
        <f>SUM(C22:C25)</f>
        <v>7602</v>
      </c>
      <c r="D21" s="5">
        <f>SUM(D22:D25)</f>
        <v>2588.6000000000004</v>
      </c>
    </row>
    <row r="22" spans="1:4" ht="134.25" customHeight="1" x14ac:dyDescent="0.25">
      <c r="A22" s="8" t="s">
        <v>63</v>
      </c>
      <c r="B22" s="22" t="s">
        <v>64</v>
      </c>
      <c r="C22" s="10">
        <v>5953</v>
      </c>
      <c r="D22" s="9">
        <v>1965.4</v>
      </c>
    </row>
    <row r="23" spans="1:4" ht="121.5" customHeight="1" x14ac:dyDescent="0.25">
      <c r="A23" s="8" t="s">
        <v>65</v>
      </c>
      <c r="B23" s="22" t="s">
        <v>66</v>
      </c>
      <c r="C23" s="10">
        <v>0</v>
      </c>
      <c r="D23" s="9">
        <v>2.9</v>
      </c>
    </row>
    <row r="24" spans="1:4" ht="70.5" customHeight="1" x14ac:dyDescent="0.25">
      <c r="A24" s="8" t="s">
        <v>67</v>
      </c>
      <c r="B24" s="22" t="s">
        <v>68</v>
      </c>
      <c r="C24" s="10">
        <v>950</v>
      </c>
      <c r="D24" s="9">
        <v>239.8</v>
      </c>
    </row>
    <row r="25" spans="1:4" ht="117" customHeight="1" x14ac:dyDescent="0.25">
      <c r="A25" s="8" t="s">
        <v>69</v>
      </c>
      <c r="B25" s="22" t="s">
        <v>70</v>
      </c>
      <c r="C25" s="10">
        <v>699</v>
      </c>
      <c r="D25" s="9">
        <v>380.5</v>
      </c>
    </row>
    <row r="26" spans="1:4" ht="33" customHeight="1" x14ac:dyDescent="0.25">
      <c r="A26" s="8" t="s">
        <v>21</v>
      </c>
      <c r="B26" s="22" t="s">
        <v>22</v>
      </c>
      <c r="C26" s="10">
        <v>679</v>
      </c>
      <c r="D26" s="9">
        <v>86.7</v>
      </c>
    </row>
    <row r="27" spans="1:4" ht="52.5" customHeight="1" x14ac:dyDescent="0.25">
      <c r="A27" s="8" t="s">
        <v>71</v>
      </c>
      <c r="B27" s="22" t="s">
        <v>72</v>
      </c>
      <c r="C27" s="5">
        <f>C28+C29</f>
        <v>2170</v>
      </c>
      <c r="D27" s="5">
        <f>D28+D29</f>
        <v>9328.9</v>
      </c>
    </row>
    <row r="28" spans="1:4" ht="52.5" customHeight="1" x14ac:dyDescent="0.25">
      <c r="A28" s="8" t="s">
        <v>124</v>
      </c>
      <c r="B28" s="22" t="s">
        <v>125</v>
      </c>
      <c r="C28" s="10">
        <v>2170</v>
      </c>
      <c r="D28" s="9">
        <v>0</v>
      </c>
    </row>
    <row r="29" spans="1:4" ht="39" customHeight="1" x14ac:dyDescent="0.25">
      <c r="A29" s="8" t="s">
        <v>127</v>
      </c>
      <c r="B29" s="22" t="s">
        <v>126</v>
      </c>
      <c r="C29" s="10">
        <v>0</v>
      </c>
      <c r="D29" s="9">
        <v>9328.9</v>
      </c>
    </row>
    <row r="30" spans="1:4" ht="51.75" customHeight="1" x14ac:dyDescent="0.25">
      <c r="A30" s="8" t="s">
        <v>23</v>
      </c>
      <c r="B30" s="22" t="s">
        <v>24</v>
      </c>
      <c r="C30" s="5">
        <f>SUM(C31:C35)</f>
        <v>771</v>
      </c>
      <c r="D30" s="5">
        <f>SUM(D31:D35)</f>
        <v>962.1</v>
      </c>
    </row>
    <row r="31" spans="1:4" ht="73.5" hidden="1" customHeight="1" x14ac:dyDescent="0.25">
      <c r="A31" s="8" t="s">
        <v>73</v>
      </c>
      <c r="B31" s="22" t="s">
        <v>74</v>
      </c>
      <c r="C31" s="5"/>
      <c r="D31" s="5"/>
    </row>
    <row r="32" spans="1:4" ht="152.25" customHeight="1" x14ac:dyDescent="0.25">
      <c r="A32" s="8" t="s">
        <v>128</v>
      </c>
      <c r="B32" s="22" t="s">
        <v>129</v>
      </c>
      <c r="C32" s="5">
        <v>0</v>
      </c>
      <c r="D32" s="5">
        <v>29.4</v>
      </c>
    </row>
    <row r="33" spans="1:4" ht="70.5" customHeight="1" x14ac:dyDescent="0.25">
      <c r="A33" s="8" t="s">
        <v>73</v>
      </c>
      <c r="B33" s="22" t="s">
        <v>74</v>
      </c>
      <c r="C33" s="10">
        <v>697</v>
      </c>
      <c r="D33" s="9">
        <v>613.9</v>
      </c>
    </row>
    <row r="34" spans="1:4" ht="84.75" customHeight="1" x14ac:dyDescent="0.25">
      <c r="A34" s="23" t="s">
        <v>75</v>
      </c>
      <c r="B34" s="22" t="s">
        <v>76</v>
      </c>
      <c r="C34" s="10">
        <v>0</v>
      </c>
      <c r="D34" s="9">
        <v>306.60000000000002</v>
      </c>
    </row>
    <row r="35" spans="1:4" ht="151.5" customHeight="1" x14ac:dyDescent="0.25">
      <c r="A35" s="23" t="s">
        <v>77</v>
      </c>
      <c r="B35" s="22" t="s">
        <v>78</v>
      </c>
      <c r="C35" s="5">
        <v>74</v>
      </c>
      <c r="D35" s="5">
        <v>12.2</v>
      </c>
    </row>
    <row r="36" spans="1:4" ht="40.5" customHeight="1" x14ac:dyDescent="0.25">
      <c r="A36" s="8" t="s">
        <v>25</v>
      </c>
      <c r="B36" s="22" t="s">
        <v>26</v>
      </c>
      <c r="C36" s="5">
        <v>953</v>
      </c>
      <c r="D36" s="9">
        <v>261.89999999999998</v>
      </c>
    </row>
    <row r="37" spans="1:4" ht="16.5" customHeight="1" x14ac:dyDescent="0.25">
      <c r="A37" s="8" t="s">
        <v>47</v>
      </c>
      <c r="B37" s="22" t="s">
        <v>46</v>
      </c>
      <c r="C37" s="5">
        <f>C38+C39</f>
        <v>20</v>
      </c>
      <c r="D37" s="5">
        <f>D38+D39</f>
        <v>-306.2</v>
      </c>
    </row>
    <row r="38" spans="1:4" ht="34.5" customHeight="1" x14ac:dyDescent="0.25">
      <c r="A38" s="8" t="s">
        <v>115</v>
      </c>
      <c r="B38" s="22" t="s">
        <v>114</v>
      </c>
      <c r="C38" s="5">
        <v>0</v>
      </c>
      <c r="D38" s="9">
        <v>-306.2</v>
      </c>
    </row>
    <row r="39" spans="1:4" ht="34.5" customHeight="1" x14ac:dyDescent="0.25">
      <c r="A39" s="8" t="s">
        <v>117</v>
      </c>
      <c r="B39" s="22" t="s">
        <v>116</v>
      </c>
      <c r="C39" s="5">
        <v>20</v>
      </c>
      <c r="D39" s="9">
        <v>0</v>
      </c>
    </row>
    <row r="40" spans="1:4" ht="21.75" customHeight="1" x14ac:dyDescent="0.25">
      <c r="A40" s="20" t="s">
        <v>27</v>
      </c>
      <c r="B40" s="21" t="s">
        <v>28</v>
      </c>
      <c r="C40" s="12">
        <f>C41+C44+C53+C61+C70+C63+C65+C71</f>
        <v>788414.8</v>
      </c>
      <c r="D40" s="12">
        <f>D41+D44+D53+D61+D70+D63+D65+D71+D69</f>
        <v>310359.5</v>
      </c>
    </row>
    <row r="41" spans="1:4" ht="39" customHeight="1" x14ac:dyDescent="0.25">
      <c r="A41" s="8" t="s">
        <v>34</v>
      </c>
      <c r="B41" s="22" t="s">
        <v>31</v>
      </c>
      <c r="C41" s="9">
        <f>C42+C43</f>
        <v>119560.29999999999</v>
      </c>
      <c r="D41" s="9">
        <f>D42+D43</f>
        <v>29634.800000000003</v>
      </c>
    </row>
    <row r="42" spans="1:4" ht="53.25" customHeight="1" x14ac:dyDescent="0.25">
      <c r="A42" s="8" t="s">
        <v>79</v>
      </c>
      <c r="B42" s="22" t="s">
        <v>80</v>
      </c>
      <c r="C42" s="9">
        <v>14155.9</v>
      </c>
      <c r="D42" s="9">
        <v>4224.1000000000004</v>
      </c>
    </row>
    <row r="43" spans="1:4" ht="84" customHeight="1" x14ac:dyDescent="0.25">
      <c r="A43" s="8" t="s">
        <v>81</v>
      </c>
      <c r="B43" s="22" t="s">
        <v>82</v>
      </c>
      <c r="C43" s="9">
        <v>105404.4</v>
      </c>
      <c r="D43" s="9">
        <v>25410.7</v>
      </c>
    </row>
    <row r="44" spans="1:4" ht="51.75" customHeight="1" x14ac:dyDescent="0.25">
      <c r="A44" s="8" t="s">
        <v>35</v>
      </c>
      <c r="B44" s="22" t="s">
        <v>29</v>
      </c>
      <c r="C44" s="9">
        <f>SUM(C45:C52)</f>
        <v>389978.4</v>
      </c>
      <c r="D44" s="9">
        <f>SUM(D45:D52)</f>
        <v>195577.7</v>
      </c>
    </row>
    <row r="45" spans="1:4" ht="69.75" customHeight="1" x14ac:dyDescent="0.25">
      <c r="A45" s="8" t="s">
        <v>83</v>
      </c>
      <c r="B45" s="22" t="s">
        <v>84</v>
      </c>
      <c r="C45" s="9">
        <v>75162.899999999994</v>
      </c>
      <c r="D45" s="10">
        <v>0</v>
      </c>
    </row>
    <row r="46" spans="1:4" ht="103.5" customHeight="1" x14ac:dyDescent="0.25">
      <c r="A46" s="8" t="s">
        <v>85</v>
      </c>
      <c r="B46" s="22" t="s">
        <v>86</v>
      </c>
      <c r="C46" s="9">
        <v>3478.6</v>
      </c>
      <c r="D46" s="10">
        <v>0</v>
      </c>
    </row>
    <row r="47" spans="1:4" ht="105" customHeight="1" x14ac:dyDescent="0.25">
      <c r="A47" s="8" t="s">
        <v>87</v>
      </c>
      <c r="B47" s="22" t="s">
        <v>88</v>
      </c>
      <c r="C47" s="24">
        <v>9814.5</v>
      </c>
      <c r="D47" s="5">
        <v>3032.7</v>
      </c>
    </row>
    <row r="48" spans="1:4" ht="57" customHeight="1" x14ac:dyDescent="0.25">
      <c r="A48" s="8" t="s">
        <v>89</v>
      </c>
      <c r="B48" s="22" t="s">
        <v>90</v>
      </c>
      <c r="C48" s="9">
        <v>564.20000000000005</v>
      </c>
      <c r="D48" s="10">
        <v>0</v>
      </c>
    </row>
    <row r="49" spans="1:4" ht="73.5" customHeight="1" x14ac:dyDescent="0.25">
      <c r="A49" s="8" t="s">
        <v>91</v>
      </c>
      <c r="B49" s="22" t="s">
        <v>92</v>
      </c>
      <c r="C49" s="10">
        <v>3681.3</v>
      </c>
      <c r="D49" s="10">
        <v>0</v>
      </c>
    </row>
    <row r="50" spans="1:4" ht="56.25" customHeight="1" x14ac:dyDescent="0.25">
      <c r="A50" s="8" t="s">
        <v>130</v>
      </c>
      <c r="B50" s="22" t="s">
        <v>131</v>
      </c>
      <c r="C50" s="10">
        <v>1891.3</v>
      </c>
      <c r="D50" s="10">
        <v>0</v>
      </c>
    </row>
    <row r="51" spans="1:4" ht="73.5" customHeight="1" x14ac:dyDescent="0.25">
      <c r="A51" s="8" t="s">
        <v>132</v>
      </c>
      <c r="B51" s="22" t="s">
        <v>133</v>
      </c>
      <c r="C51" s="10">
        <v>264.60000000000002</v>
      </c>
      <c r="D51" s="10">
        <v>0</v>
      </c>
    </row>
    <row r="52" spans="1:4" ht="39" customHeight="1" x14ac:dyDescent="0.25">
      <c r="A52" s="8" t="s">
        <v>93</v>
      </c>
      <c r="B52" s="22" t="s">
        <v>94</v>
      </c>
      <c r="C52" s="10">
        <v>295121</v>
      </c>
      <c r="D52" s="10">
        <v>192545</v>
      </c>
    </row>
    <row r="53" spans="1:4" ht="39.75" customHeight="1" x14ac:dyDescent="0.25">
      <c r="A53" s="8" t="s">
        <v>36</v>
      </c>
      <c r="B53" s="22" t="s">
        <v>32</v>
      </c>
      <c r="C53" s="9">
        <f>SUM(C55:C60)</f>
        <v>267801.09999999998</v>
      </c>
      <c r="D53" s="9">
        <f>SUM(D55:D60)</f>
        <v>80503</v>
      </c>
    </row>
    <row r="54" spans="1:4" ht="56.25" hidden="1" customHeight="1" x14ac:dyDescent="0.25">
      <c r="A54" s="8" t="s">
        <v>42</v>
      </c>
      <c r="B54" s="22" t="s">
        <v>43</v>
      </c>
      <c r="C54" s="9"/>
      <c r="D54" s="9"/>
    </row>
    <row r="55" spans="1:4" ht="78" customHeight="1" x14ac:dyDescent="0.25">
      <c r="A55" s="8" t="s">
        <v>95</v>
      </c>
      <c r="B55" s="22" t="s">
        <v>96</v>
      </c>
      <c r="C55" s="9">
        <v>254421.9</v>
      </c>
      <c r="D55" s="9">
        <v>77264.899999999994</v>
      </c>
    </row>
    <row r="56" spans="1:4" ht="89.25" customHeight="1" x14ac:dyDescent="0.25">
      <c r="A56" s="8" t="s">
        <v>97</v>
      </c>
      <c r="B56" s="22" t="s">
        <v>98</v>
      </c>
      <c r="C56" s="9">
        <v>1200.9000000000001</v>
      </c>
      <c r="D56" s="9">
        <v>165.6</v>
      </c>
    </row>
    <row r="57" spans="1:4" ht="106.5" customHeight="1" x14ac:dyDescent="0.25">
      <c r="A57" s="8" t="s">
        <v>99</v>
      </c>
      <c r="B57" s="22" t="s">
        <v>100</v>
      </c>
      <c r="C57" s="9">
        <v>2</v>
      </c>
      <c r="D57" s="9">
        <v>0</v>
      </c>
    </row>
    <row r="58" spans="1:4" ht="123.75" customHeight="1" x14ac:dyDescent="0.25">
      <c r="A58" s="8" t="s">
        <v>101</v>
      </c>
      <c r="B58" s="22" t="s">
        <v>102</v>
      </c>
      <c r="C58" s="24">
        <v>1096</v>
      </c>
      <c r="D58" s="9">
        <v>276.10000000000002</v>
      </c>
    </row>
    <row r="59" spans="1:4" ht="186" customHeight="1" x14ac:dyDescent="0.25">
      <c r="A59" s="8" t="s">
        <v>103</v>
      </c>
      <c r="B59" s="22" t="s">
        <v>136</v>
      </c>
      <c r="C59" s="24">
        <v>8894</v>
      </c>
      <c r="D59" s="9">
        <v>2261.1999999999998</v>
      </c>
    </row>
    <row r="60" spans="1:4" ht="54" customHeight="1" x14ac:dyDescent="0.25">
      <c r="A60" s="8" t="s">
        <v>104</v>
      </c>
      <c r="B60" s="22" t="s">
        <v>105</v>
      </c>
      <c r="C60" s="24">
        <v>2186.3000000000002</v>
      </c>
      <c r="D60" s="9">
        <v>535.20000000000005</v>
      </c>
    </row>
    <row r="61" spans="1:4" ht="17.25" customHeight="1" x14ac:dyDescent="0.25">
      <c r="A61" s="8" t="s">
        <v>37</v>
      </c>
      <c r="B61" s="22" t="s">
        <v>33</v>
      </c>
      <c r="C61" s="9">
        <f>C62</f>
        <v>11075</v>
      </c>
      <c r="D61" s="9">
        <f>D62</f>
        <v>13024</v>
      </c>
    </row>
    <row r="62" spans="1:4" ht="57.75" customHeight="1" x14ac:dyDescent="0.25">
      <c r="A62" s="8" t="s">
        <v>106</v>
      </c>
      <c r="B62" s="22" t="s">
        <v>107</v>
      </c>
      <c r="C62" s="24">
        <v>11075</v>
      </c>
      <c r="D62" s="24">
        <v>13024</v>
      </c>
    </row>
    <row r="63" spans="1:4" ht="35.25" customHeight="1" x14ac:dyDescent="0.25">
      <c r="A63" s="8" t="s">
        <v>108</v>
      </c>
      <c r="B63" s="22" t="s">
        <v>109</v>
      </c>
      <c r="C63" s="9">
        <f>C64</f>
        <v>0</v>
      </c>
      <c r="D63" s="9">
        <f>D64</f>
        <v>2000</v>
      </c>
    </row>
    <row r="64" spans="1:4" ht="70.5" customHeight="1" x14ac:dyDescent="0.25">
      <c r="A64" s="8" t="s">
        <v>110</v>
      </c>
      <c r="B64" s="22" t="s">
        <v>111</v>
      </c>
      <c r="C64" s="24">
        <v>0</v>
      </c>
      <c r="D64" s="24">
        <v>2000</v>
      </c>
    </row>
    <row r="65" spans="1:4" ht="23.25" hidden="1" customHeight="1" x14ac:dyDescent="0.25">
      <c r="A65" s="8" t="s">
        <v>38</v>
      </c>
      <c r="B65" s="22" t="s">
        <v>39</v>
      </c>
      <c r="C65" s="9">
        <f>C67+C66+C68</f>
        <v>0</v>
      </c>
      <c r="D65" s="9">
        <f>D67+D66+D68</f>
        <v>0</v>
      </c>
    </row>
    <row r="66" spans="1:4" ht="122.25" hidden="1" customHeight="1" x14ac:dyDescent="0.25">
      <c r="A66" s="8" t="s">
        <v>118</v>
      </c>
      <c r="B66" s="22" t="s">
        <v>119</v>
      </c>
      <c r="C66" s="9">
        <v>0</v>
      </c>
      <c r="D66" s="9">
        <v>0</v>
      </c>
    </row>
    <row r="67" spans="1:4" ht="70.5" hidden="1" customHeight="1" x14ac:dyDescent="0.25">
      <c r="A67" s="8" t="s">
        <v>112</v>
      </c>
      <c r="B67" s="22" t="s">
        <v>113</v>
      </c>
      <c r="C67" s="9">
        <v>0</v>
      </c>
      <c r="D67" s="9">
        <v>0</v>
      </c>
    </row>
    <row r="68" spans="1:4" ht="39.75" hidden="1" customHeight="1" x14ac:dyDescent="0.25">
      <c r="A68" s="23" t="s">
        <v>120</v>
      </c>
      <c r="B68" s="22" t="s">
        <v>121</v>
      </c>
      <c r="C68" s="9">
        <v>0</v>
      </c>
      <c r="D68" s="9">
        <v>0</v>
      </c>
    </row>
    <row r="69" spans="1:4" ht="170.25" customHeight="1" x14ac:dyDescent="0.25">
      <c r="A69" s="23" t="s">
        <v>134</v>
      </c>
      <c r="B69" s="22" t="s">
        <v>135</v>
      </c>
      <c r="C69" s="24">
        <v>0</v>
      </c>
      <c r="D69" s="9">
        <v>-1225.7</v>
      </c>
    </row>
    <row r="70" spans="1:4" ht="126.75" customHeight="1" x14ac:dyDescent="0.25">
      <c r="A70" s="18" t="s">
        <v>49</v>
      </c>
      <c r="B70" s="18" t="s">
        <v>48</v>
      </c>
      <c r="C70" s="24">
        <v>0</v>
      </c>
      <c r="D70" s="9">
        <v>2313.4</v>
      </c>
    </row>
    <row r="71" spans="1:4" ht="67.5" customHeight="1" x14ac:dyDescent="0.25">
      <c r="A71" s="19" t="s">
        <v>51</v>
      </c>
      <c r="B71" s="17" t="s">
        <v>50</v>
      </c>
      <c r="C71" s="24">
        <v>0</v>
      </c>
      <c r="D71" s="9">
        <v>-11467.7</v>
      </c>
    </row>
    <row r="72" spans="1:4" ht="20.25" hidden="1" customHeight="1" x14ac:dyDescent="0.25">
      <c r="A72" s="8" t="s">
        <v>38</v>
      </c>
      <c r="B72" s="18" t="s">
        <v>39</v>
      </c>
      <c r="C72" s="9">
        <f>C73</f>
        <v>0</v>
      </c>
      <c r="D72" s="9">
        <f>D73</f>
        <v>0</v>
      </c>
    </row>
    <row r="73" spans="1:4" ht="34.5" hidden="1" customHeight="1" x14ac:dyDescent="0.25">
      <c r="A73" s="8" t="s">
        <v>40</v>
      </c>
      <c r="B73" s="18" t="s">
        <v>41</v>
      </c>
      <c r="C73" s="9"/>
      <c r="D73" s="9"/>
    </row>
    <row r="74" spans="1:4" ht="15.75" customHeight="1" x14ac:dyDescent="0.25">
      <c r="A74" s="13"/>
      <c r="B74" s="16" t="s">
        <v>30</v>
      </c>
      <c r="C74" s="14">
        <f>C7+C40</f>
        <v>1054160.8</v>
      </c>
      <c r="D74" s="14">
        <f>D7+D40</f>
        <v>373895</v>
      </c>
    </row>
    <row r="75" spans="1:4" ht="15.75" customHeight="1" x14ac:dyDescent="0.25">
      <c r="D75" s="6"/>
    </row>
  </sheetData>
  <mergeCells count="3">
    <mergeCell ref="A3:D3"/>
    <mergeCell ref="A4:D4"/>
    <mergeCell ref="B1:D2"/>
  </mergeCells>
  <pageMargins left="0.70866141732283472" right="0.31496062992125984" top="0.82677165354330717" bottom="0.59055118110236227" header="0.31496062992125984" footer="0.31496062992125984"/>
  <pageSetup paperSize="9" scale="9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2023-10-19T11:54:47Z</cp:lastPrinted>
  <dcterms:created xsi:type="dcterms:W3CDTF">2016-11-10T12:32:24Z</dcterms:created>
  <dcterms:modified xsi:type="dcterms:W3CDTF">2024-04-25T11:03:44Z</dcterms:modified>
</cp:coreProperties>
</file>