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Я папка\Бюджет 2024-2026гг\Первоначальный бюджет\БЮДЖЕТ на 2024 - 2026 годы_1 слушания\"/>
    </mc:Choice>
  </mc:AlternateContent>
  <xr:revisionPtr revIDLastSave="0" documentId="13_ncr:1_{74DD4C38-F300-48CC-BA38-5B06CBF8E643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40" i="1" l="1"/>
  <c r="C35" i="1"/>
  <c r="C32" i="1"/>
  <c r="D35" i="1" l="1"/>
  <c r="C31" i="1"/>
  <c r="D40" i="1"/>
  <c r="D32" i="1" l="1"/>
  <c r="D15" i="1" l="1"/>
  <c r="C15" i="1"/>
  <c r="D10" i="1"/>
  <c r="C10" i="1"/>
  <c r="C49" i="1" l="1"/>
  <c r="C46" i="1"/>
  <c r="C26" i="1"/>
  <c r="C20" i="1"/>
  <c r="C7" i="1" l="1"/>
  <c r="C51" i="1" s="1"/>
  <c r="D49" i="1" l="1"/>
  <c r="D46" i="1"/>
  <c r="D20" i="1"/>
  <c r="D26" i="1"/>
  <c r="D7" i="1" l="1"/>
  <c r="D31" i="1"/>
  <c r="D51" i="1" l="1"/>
</calcChain>
</file>

<file path=xl/sharedStrings.xml><?xml version="1.0" encoding="utf-8"?>
<sst xmlns="http://schemas.openxmlformats.org/spreadsheetml/2006/main" count="95" uniqueCount="95">
  <si>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</si>
  <si>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</si>
  <si>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</si>
  <si>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</si>
  <si>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</si>
  <si>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</si>
  <si>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</si>
  <si>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</si>
  <si>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</si>
  <si>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</si>
  <si>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</si>
  <si>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</si>
  <si>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</si>
  <si>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</si>
  <si>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</si>
  <si>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</si>
  <si>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</si>
  <si>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</si>
  <si>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</si>
  <si>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</si>
  <si>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</si>
  <si>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</si>
  <si>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</si>
  <si>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</si>
  <si>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</si>
  <si>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</si>
  <si>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</si>
  <si>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</si>
  <si>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</si>
  <si>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</si>
  <si>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</si>
  <si>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</si>
  <si>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</si>
  <si>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</si>
  <si>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2 02 49999 05 0000150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</si>
  <si>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</si>
  <si>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</si>
  <si>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</si>
  <si>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</si>
  <si>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Прочие межбюджетные трансферты, передаваемые бюджетам муниципальных районов</t>
  </si>
  <si>
    <t>НАЛОГИ НА СОВОКУПНЫЙ ДОХОД</t>
  </si>
  <si>
    <t>1 05 00000 00 0000 000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</si>
  <si>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</si>
  <si>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</si>
  <si>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</si>
  <si>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</si>
  <si>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</si>
  <si>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</si>
  <si>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</si>
  <si>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</si>
  <si>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</si>
  <si>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</si>
  <si>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</si>
  <si>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</si>
  <si>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</si>
  <si>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1 13 00000 00 0000 000</t>
  </si>
  <si>
    <t>ДОХОДЫ ОТ ОКАЗАНИЯ ПЛАТНЫХ УСЛУГ И КОМПЕНСАЦИИ ЗАТРАТ ГОСУДАРСТВА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</si>
  <si>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</si>
  <si>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</si>
  <si>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1 17 00000 00 0000 000</t>
  </si>
  <si>
    <t>ПРОЧИЕ НЕНАЛОГОВЫЕ ДОХОДЫ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</si>
  <si>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</si>
  <si>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</si>
  <si>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</si>
  <si>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</si>
  <si>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</si>
  <si>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</si>
  <si>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</si>
  <si>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</si>
  <si>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</si>
  <si>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</si>
  <si>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</si>
  <si>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</si>
  <si>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</si>
  <si>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</si>
  <si>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2 02 35303 14 0000 150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</si>
  <si>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</si>
  <si>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</si>
  <si>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</si>
  <si>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</si>
  <si>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1 12 01000 01 0000 120</t>
  </si>
  <si>
    <t>Плата за негативное воздействие на окружающую среду</t>
  </si>
  <si>
    <t>2 02 35179 14 0000 150</t>
  </si>
  <si>
    <t>Субвенции бюджетам 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</si>
  <si>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2025 год, тыс. руб.</t>
  </si>
  <si>
    <t>2026 год, тыс. руб.</t>
  </si>
  <si>
    <r>
      <t xml:space="preserve">ОБЪЕМ ДОХОДОВ                                                                                                                           </t>
    </r>
    <r>
      <rPr>
        <sz val="13"/>
        <rFont val="Times New Roman"/>
        <family val="1"/>
        <charset val="204"/>
      </rPr>
      <t>бюджета округа, формируемых за счет налоговых и неналоговых доходов, а также безвозмездных поступлений на плановый период 2025-2026 годов</t>
    </r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</si>
  <si>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</si>
  <si>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</si>
  <si>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</si>
  <si>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</si>
  <si>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 xml:space="preserve">           Приложение 10                                                                                     к решению Муниципального Собрания                                        Кадуйского муниципального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Вологодской области от  _____________г. № ____                                                                            "О бюджете Кадуйского муниципального округа Вологодской области на 2024 год и плановый период 2025 и 2026 годов"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</si>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</sst>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Times New Roman"/>
      <family val="2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164" fontId="3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topLeftCell="A39" workbookViewId="0">
      <selection activeCell="B22" sqref="B22"/>
    </sheetView>
  </sheetViews>
  <sheetFormatPr defaultRowHeight="15" x14ac:dyDescent="0.25"/>
  <cols>
    <col min="1" max="1" width="25.85546875" style="5" customWidth="1"/>
    <col min="2" max="2" width="41.42578125" style="5" customWidth="1"/>
    <col min="3" max="3" width="14.7109375" style="5" customWidth="1"/>
    <col min="4" max="4" width="15.5703125" style="25" customWidth="1"/>
    <col min="5" max="5" width="11" style="5" customWidth="1"/>
    <col min="6" max="16384" width="9.140625" style="5"/>
  </cols>
  <sheetData>
    <row r="1" spans="1:4" ht="120.75" customHeight="1" x14ac:dyDescent="0.25">
      <c r="A1" s="4"/>
      <c r="B1" s="35" t="s">
        <v>91</v>
      </c>
      <c r="C1" s="35"/>
      <c r="D1" s="36"/>
    </row>
    <row r="3" spans="1:4" ht="56.25" customHeight="1" x14ac:dyDescent="0.25">
      <c r="A3" s="33" t="s">
        <v>86</v>
      </c>
      <c r="B3" s="33"/>
      <c r="C3" s="33"/>
      <c r="D3" s="33"/>
    </row>
    <row r="4" spans="1:4" ht="16.5" x14ac:dyDescent="0.25">
      <c r="A4" s="34"/>
      <c r="B4" s="34"/>
      <c r="C4" s="34"/>
      <c r="D4" s="34"/>
    </row>
    <row r="5" spans="1:4" ht="54.75" customHeight="1" x14ac:dyDescent="0.25">
      <c r="A5" s="6" t="s">
        <v>0</v>
      </c>
      <c r="B5" s="6" t="s">
        <v>1</v>
      </c>
      <c r="C5" s="7" t="s">
        <v>84</v>
      </c>
      <c r="D5" s="7" t="s">
        <v>85</v>
      </c>
    </row>
    <row r="6" spans="1:4" ht="16.5" x14ac:dyDescent="0.25">
      <c r="A6" s="6">
        <v>1</v>
      </c>
      <c r="B6" s="6">
        <v>2</v>
      </c>
      <c r="C6" s="7">
        <v>3</v>
      </c>
      <c r="D6" s="8">
        <v>4</v>
      </c>
    </row>
    <row r="7" spans="1:4" ht="33" customHeight="1" x14ac:dyDescent="0.25">
      <c r="A7" s="9" t="s">
        <v>2</v>
      </c>
      <c r="B7" s="10" t="s">
        <v>3</v>
      </c>
      <c r="C7" s="11">
        <f>SUM(C8:C10)+C15+C19+C20+C24+C25+C26+C29+C30</f>
        <v>253774</v>
      </c>
      <c r="D7" s="11">
        <f>SUM(D8:D10)+D15+D19+D20+D24+D25+D26+D29+D30</f>
        <v>261502</v>
      </c>
    </row>
    <row r="8" spans="1:4" ht="24.75" customHeight="1" x14ac:dyDescent="0.25">
      <c r="A8" s="6" t="s">
        <v>4</v>
      </c>
      <c r="B8" s="12" t="s">
        <v>5</v>
      </c>
      <c r="C8" s="1">
        <v>175991</v>
      </c>
      <c r="D8" s="2">
        <v>182030</v>
      </c>
    </row>
    <row r="9" spans="1:4" ht="53.25" customHeight="1" x14ac:dyDescent="0.25">
      <c r="A9" s="6" t="s">
        <v>6</v>
      </c>
      <c r="B9" s="12" t="s">
        <v>7</v>
      </c>
      <c r="C9" s="1">
        <v>24023</v>
      </c>
      <c r="D9" s="2">
        <v>25123</v>
      </c>
    </row>
    <row r="10" spans="1:4" ht="38.25" customHeight="1" x14ac:dyDescent="0.25">
      <c r="A10" s="12" t="s">
        <v>41</v>
      </c>
      <c r="B10" s="12" t="s">
        <v>40</v>
      </c>
      <c r="C10" s="1">
        <f>C11+C12+C13+C14</f>
        <v>23736</v>
      </c>
      <c r="D10" s="1">
        <f>D11+D12+D13+D14</f>
        <v>24105</v>
      </c>
    </row>
    <row r="11" spans="1:4" ht="66.75" customHeight="1" x14ac:dyDescent="0.25">
      <c r="A11" s="6" t="s">
        <v>8</v>
      </c>
      <c r="B11" s="12" t="s">
        <v>9</v>
      </c>
      <c r="C11" s="1">
        <v>19173</v>
      </c>
      <c r="D11" s="2">
        <v>19486</v>
      </c>
    </row>
    <row r="12" spans="1:4" ht="87" customHeight="1" x14ac:dyDescent="0.25">
      <c r="A12" s="6" t="s">
        <v>10</v>
      </c>
      <c r="B12" s="12" t="s">
        <v>11</v>
      </c>
      <c r="C12" s="1">
        <v>3750</v>
      </c>
      <c r="D12" s="2">
        <v>3797</v>
      </c>
    </row>
    <row r="13" spans="1:4" ht="15.75" customHeight="1" x14ac:dyDescent="0.25">
      <c r="A13" s="6" t="s">
        <v>12</v>
      </c>
      <c r="B13" s="12" t="s">
        <v>13</v>
      </c>
      <c r="C13" s="1">
        <v>52</v>
      </c>
      <c r="D13" s="2">
        <v>52</v>
      </c>
    </row>
    <row r="14" spans="1:4" ht="54.75" customHeight="1" x14ac:dyDescent="0.25">
      <c r="A14" s="6" t="s">
        <v>14</v>
      </c>
      <c r="B14" s="12" t="s">
        <v>15</v>
      </c>
      <c r="C14" s="1">
        <v>761</v>
      </c>
      <c r="D14" s="2">
        <v>770</v>
      </c>
    </row>
    <row r="15" spans="1:4" ht="20.25" customHeight="1" x14ac:dyDescent="0.25">
      <c r="A15" s="6" t="s">
        <v>42</v>
      </c>
      <c r="B15" s="12" t="s">
        <v>43</v>
      </c>
      <c r="C15" s="1">
        <f>C16+C17+C18</f>
        <v>15783</v>
      </c>
      <c r="D15" s="1">
        <f>D16+D17+D18</f>
        <v>15961</v>
      </c>
    </row>
    <row r="16" spans="1:4" ht="84.75" customHeight="1" x14ac:dyDescent="0.25">
      <c r="A16" s="6" t="s">
        <v>44</v>
      </c>
      <c r="B16" s="12" t="s">
        <v>45</v>
      </c>
      <c r="C16" s="1">
        <v>8492</v>
      </c>
      <c r="D16" s="2">
        <v>8670</v>
      </c>
    </row>
    <row r="17" spans="1:4" ht="71.25" customHeight="1" x14ac:dyDescent="0.25">
      <c r="A17" s="6" t="s">
        <v>46</v>
      </c>
      <c r="B17" s="12" t="s">
        <v>47</v>
      </c>
      <c r="C17" s="1">
        <v>3407</v>
      </c>
      <c r="D17" s="2">
        <v>3407</v>
      </c>
    </row>
    <row r="18" spans="1:4" ht="69" customHeight="1" x14ac:dyDescent="0.25">
      <c r="A18" s="6" t="s">
        <v>48</v>
      </c>
      <c r="B18" s="12" t="s">
        <v>49</v>
      </c>
      <c r="C18" s="1">
        <v>3884</v>
      </c>
      <c r="D18" s="2">
        <v>3884</v>
      </c>
    </row>
    <row r="19" spans="1:4" ht="21.75" customHeight="1" x14ac:dyDescent="0.25">
      <c r="A19" s="7" t="s">
        <v>16</v>
      </c>
      <c r="B19" s="13" t="s">
        <v>50</v>
      </c>
      <c r="C19" s="1">
        <v>2006</v>
      </c>
      <c r="D19" s="2">
        <v>2006</v>
      </c>
    </row>
    <row r="20" spans="1:4" ht="70.5" customHeight="1" x14ac:dyDescent="0.25">
      <c r="A20" s="6" t="s">
        <v>17</v>
      </c>
      <c r="B20" s="12" t="s">
        <v>18</v>
      </c>
      <c r="C20" s="2">
        <f>SUM(C21:C23)</f>
        <v>7602</v>
      </c>
      <c r="D20" s="2">
        <f>SUM(D21:D23)</f>
        <v>7602</v>
      </c>
    </row>
    <row r="21" spans="1:4" ht="156.75" customHeight="1" x14ac:dyDescent="0.25">
      <c r="A21" s="7" t="s">
        <v>51</v>
      </c>
      <c r="B21" s="13" t="s">
        <v>52</v>
      </c>
      <c r="C21" s="1">
        <v>5953</v>
      </c>
      <c r="D21" s="2">
        <v>5953</v>
      </c>
    </row>
    <row r="22" spans="1:4" ht="66.75" customHeight="1" x14ac:dyDescent="0.25">
      <c r="A22" s="32" t="s">
        <v>93</v>
      </c>
      <c r="B22" s="30" t="s">
        <v>94</v>
      </c>
      <c r="C22" s="1">
        <v>950</v>
      </c>
      <c r="D22" s="2">
        <v>950</v>
      </c>
    </row>
    <row r="23" spans="1:4" ht="143.25" customHeight="1" x14ac:dyDescent="0.25">
      <c r="A23" s="7" t="s">
        <v>53</v>
      </c>
      <c r="B23" s="13" t="s">
        <v>54</v>
      </c>
      <c r="C23" s="1">
        <v>699</v>
      </c>
      <c r="D23" s="2">
        <v>699</v>
      </c>
    </row>
    <row r="24" spans="1:4" ht="34.5" customHeight="1" x14ac:dyDescent="0.25">
      <c r="A24" s="7" t="s">
        <v>80</v>
      </c>
      <c r="B24" s="13" t="s">
        <v>81</v>
      </c>
      <c r="C24" s="1">
        <v>719</v>
      </c>
      <c r="D24" s="2">
        <v>761</v>
      </c>
    </row>
    <row r="25" spans="1:4" ht="54.75" customHeight="1" x14ac:dyDescent="0.25">
      <c r="A25" s="7" t="s">
        <v>55</v>
      </c>
      <c r="B25" s="13" t="s">
        <v>56</v>
      </c>
      <c r="C25" s="1">
        <v>2170</v>
      </c>
      <c r="D25" s="2">
        <v>2170</v>
      </c>
    </row>
    <row r="26" spans="1:4" ht="60.75" customHeight="1" x14ac:dyDescent="0.25">
      <c r="A26" s="6" t="s">
        <v>19</v>
      </c>
      <c r="B26" s="12" t="s">
        <v>20</v>
      </c>
      <c r="C26" s="2">
        <f>SUM(C27:C28)</f>
        <v>771</v>
      </c>
      <c r="D26" s="2">
        <f>SUM(D27:D28)</f>
        <v>771</v>
      </c>
    </row>
    <row r="27" spans="1:4" ht="84" customHeight="1" x14ac:dyDescent="0.25">
      <c r="A27" s="7" t="s">
        <v>57</v>
      </c>
      <c r="B27" s="13" t="s">
        <v>58</v>
      </c>
      <c r="C27" s="1">
        <v>697</v>
      </c>
      <c r="D27" s="2">
        <v>697</v>
      </c>
    </row>
    <row r="28" spans="1:4" ht="159.75" customHeight="1" x14ac:dyDescent="0.25">
      <c r="A28" s="29" t="s">
        <v>87</v>
      </c>
      <c r="B28" s="30" t="s">
        <v>88</v>
      </c>
      <c r="C28" s="31">
        <v>74</v>
      </c>
      <c r="D28" s="2">
        <v>74</v>
      </c>
    </row>
    <row r="29" spans="1:4" ht="40.5" customHeight="1" x14ac:dyDescent="0.25">
      <c r="A29" s="6" t="s">
        <v>21</v>
      </c>
      <c r="B29" s="12" t="s">
        <v>22</v>
      </c>
      <c r="C29" s="1">
        <v>953</v>
      </c>
      <c r="D29" s="2">
        <v>953</v>
      </c>
    </row>
    <row r="30" spans="1:4" ht="22.5" customHeight="1" x14ac:dyDescent="0.25">
      <c r="A30" s="7" t="s">
        <v>59</v>
      </c>
      <c r="B30" s="13" t="s">
        <v>60</v>
      </c>
      <c r="C30" s="1">
        <v>20</v>
      </c>
      <c r="D30" s="2">
        <v>20</v>
      </c>
    </row>
    <row r="31" spans="1:4" s="28" customFormat="1" ht="33" customHeight="1" x14ac:dyDescent="0.25">
      <c r="A31" s="26" t="s">
        <v>23</v>
      </c>
      <c r="B31" s="27" t="s">
        <v>24</v>
      </c>
      <c r="C31" s="11">
        <f>C32+C35+C40+C46+C49</f>
        <v>799816.5</v>
      </c>
      <c r="D31" s="11">
        <f>D32+D35+D40+D46+D49</f>
        <v>1285433.8</v>
      </c>
    </row>
    <row r="32" spans="1:4" ht="39.75" customHeight="1" x14ac:dyDescent="0.25">
      <c r="A32" s="6" t="s">
        <v>30</v>
      </c>
      <c r="B32" s="14" t="s">
        <v>27</v>
      </c>
      <c r="C32" s="2">
        <f>C33+C34</f>
        <v>144080</v>
      </c>
      <c r="D32" s="2">
        <f>D33+D34</f>
        <v>142705.1</v>
      </c>
    </row>
    <row r="33" spans="1:4" ht="70.5" customHeight="1" x14ac:dyDescent="0.25">
      <c r="A33" s="6" t="s">
        <v>61</v>
      </c>
      <c r="B33" s="12" t="s">
        <v>62</v>
      </c>
      <c r="C33" s="1">
        <v>34932.699999999997</v>
      </c>
      <c r="D33" s="2">
        <v>29568</v>
      </c>
    </row>
    <row r="34" spans="1:4" ht="86.25" customHeight="1" x14ac:dyDescent="0.25">
      <c r="A34" s="6" t="s">
        <v>63</v>
      </c>
      <c r="B34" s="12" t="s">
        <v>64</v>
      </c>
      <c r="C34" s="1">
        <v>109147.3</v>
      </c>
      <c r="D34" s="2">
        <v>113137.1</v>
      </c>
    </row>
    <row r="35" spans="1:4" ht="60" customHeight="1" x14ac:dyDescent="0.25">
      <c r="A35" s="6" t="s">
        <v>31</v>
      </c>
      <c r="B35" s="14" t="s">
        <v>25</v>
      </c>
      <c r="C35" s="2">
        <f>SUM(C36:C39)</f>
        <v>378998.60000000003</v>
      </c>
      <c r="D35" s="2">
        <f>SUM(D36:D39)</f>
        <v>850333.5</v>
      </c>
    </row>
    <row r="36" spans="1:4" ht="72" customHeight="1" x14ac:dyDescent="0.25">
      <c r="A36" s="32" t="s">
        <v>89</v>
      </c>
      <c r="B36" s="30" t="s">
        <v>90</v>
      </c>
      <c r="C36" s="2">
        <v>353727.7</v>
      </c>
      <c r="D36" s="2">
        <v>825364.7</v>
      </c>
    </row>
    <row r="37" spans="1:4" ht="125.25" customHeight="1" x14ac:dyDescent="0.25">
      <c r="A37" s="7" t="s">
        <v>65</v>
      </c>
      <c r="B37" s="15" t="s">
        <v>66</v>
      </c>
      <c r="C37" s="1">
        <v>9593</v>
      </c>
      <c r="D37" s="1">
        <v>9320.2999999999993</v>
      </c>
    </row>
    <row r="38" spans="1:4" ht="54" customHeight="1" x14ac:dyDescent="0.25">
      <c r="A38" s="7" t="s">
        <v>67</v>
      </c>
      <c r="B38" s="15" t="s">
        <v>68</v>
      </c>
      <c r="C38" s="1">
        <v>808.2</v>
      </c>
      <c r="D38" s="1">
        <v>778.8</v>
      </c>
    </row>
    <row r="39" spans="1:4" ht="38.25" customHeight="1" x14ac:dyDescent="0.25">
      <c r="A39" s="6" t="s">
        <v>69</v>
      </c>
      <c r="B39" s="12" t="s">
        <v>70</v>
      </c>
      <c r="C39" s="1">
        <v>14869.7</v>
      </c>
      <c r="D39" s="2">
        <v>14869.7</v>
      </c>
    </row>
    <row r="40" spans="1:4" ht="46.5" customHeight="1" x14ac:dyDescent="0.25">
      <c r="A40" s="6" t="s">
        <v>32</v>
      </c>
      <c r="B40" s="14" t="s">
        <v>28</v>
      </c>
      <c r="C40" s="2">
        <f>C41+C42+C45+C44+C43</f>
        <v>276737.90000000002</v>
      </c>
      <c r="D40" s="2">
        <f>D41+D42+D45+D44+D43</f>
        <v>292395.2</v>
      </c>
    </row>
    <row r="41" spans="1:4" ht="69" customHeight="1" x14ac:dyDescent="0.25">
      <c r="A41" s="6" t="s">
        <v>71</v>
      </c>
      <c r="B41" s="12" t="s">
        <v>72</v>
      </c>
      <c r="C41" s="1">
        <v>264435</v>
      </c>
      <c r="D41" s="2">
        <v>280238.7</v>
      </c>
    </row>
    <row r="42" spans="1:4" ht="99" customHeight="1" x14ac:dyDescent="0.25">
      <c r="A42" s="6" t="s">
        <v>73</v>
      </c>
      <c r="B42" s="12" t="s">
        <v>74</v>
      </c>
      <c r="C42" s="1">
        <v>2.1</v>
      </c>
      <c r="D42" s="2">
        <v>13.3</v>
      </c>
    </row>
    <row r="43" spans="1:4" ht="122.25" customHeight="1" x14ac:dyDescent="0.25">
      <c r="A43" s="6" t="s">
        <v>82</v>
      </c>
      <c r="B43" s="12" t="s">
        <v>83</v>
      </c>
      <c r="C43" s="1">
        <v>1095.9000000000001</v>
      </c>
      <c r="D43" s="2">
        <v>894.3</v>
      </c>
    </row>
    <row r="44" spans="1:4" ht="214.5" customHeight="1" x14ac:dyDescent="0.25">
      <c r="A44" s="6" t="s">
        <v>75</v>
      </c>
      <c r="B44" s="16" t="s">
        <v>92</v>
      </c>
      <c r="C44" s="1">
        <v>9018.5</v>
      </c>
      <c r="D44" s="2">
        <v>9063.5</v>
      </c>
    </row>
    <row r="45" spans="1:4" ht="51" customHeight="1" x14ac:dyDescent="0.25">
      <c r="A45" s="7" t="s">
        <v>76</v>
      </c>
      <c r="B45" s="17" t="s">
        <v>77</v>
      </c>
      <c r="C45" s="1">
        <v>2186.4</v>
      </c>
      <c r="D45" s="2">
        <v>2185.4</v>
      </c>
    </row>
    <row r="46" spans="1:4" ht="19.5" hidden="1" customHeight="1" x14ac:dyDescent="0.25">
      <c r="A46" s="18" t="s">
        <v>33</v>
      </c>
      <c r="B46" s="19" t="s">
        <v>29</v>
      </c>
      <c r="C46" s="3">
        <f>C48+C47</f>
        <v>0</v>
      </c>
      <c r="D46" s="3">
        <f>D48+D47</f>
        <v>0</v>
      </c>
    </row>
    <row r="47" spans="1:4" ht="54.75" hidden="1" customHeight="1" x14ac:dyDescent="0.25">
      <c r="A47" s="18" t="s">
        <v>78</v>
      </c>
      <c r="B47" s="19" t="s">
        <v>79</v>
      </c>
      <c r="C47" s="20">
        <v>0</v>
      </c>
      <c r="D47" s="3">
        <v>0</v>
      </c>
    </row>
    <row r="48" spans="1:4" ht="66" hidden="1" customHeight="1" x14ac:dyDescent="0.25">
      <c r="A48" s="6" t="s">
        <v>34</v>
      </c>
      <c r="B48" s="12" t="s">
        <v>39</v>
      </c>
      <c r="C48" s="1">
        <v>0</v>
      </c>
      <c r="D48" s="2">
        <v>0</v>
      </c>
    </row>
    <row r="49" spans="1:4" ht="39.75" hidden="1" customHeight="1" x14ac:dyDescent="0.25">
      <c r="A49" s="6" t="s">
        <v>35</v>
      </c>
      <c r="B49" s="12" t="s">
        <v>36</v>
      </c>
      <c r="C49" s="2">
        <f>C50</f>
        <v>0</v>
      </c>
      <c r="D49" s="2">
        <f>D50</f>
        <v>0</v>
      </c>
    </row>
    <row r="50" spans="1:4" ht="53.25" hidden="1" customHeight="1" x14ac:dyDescent="0.25">
      <c r="A50" s="6" t="s">
        <v>37</v>
      </c>
      <c r="B50" s="12" t="s">
        <v>38</v>
      </c>
      <c r="C50" s="1">
        <v>0</v>
      </c>
      <c r="D50" s="2">
        <v>0</v>
      </c>
    </row>
    <row r="51" spans="1:4" ht="15.75" customHeight="1" x14ac:dyDescent="0.25">
      <c r="A51" s="21"/>
      <c r="B51" s="22" t="s">
        <v>26</v>
      </c>
      <c r="C51" s="23">
        <f>C7+C31</f>
        <v>1053590.5</v>
      </c>
      <c r="D51" s="23">
        <f>D7+D31</f>
        <v>1546935.8</v>
      </c>
    </row>
    <row r="52" spans="1:4" ht="15.75" customHeight="1" x14ac:dyDescent="0.25">
      <c r="D52" s="24"/>
    </row>
  </sheetData>
  <mergeCells count="3">
    <mergeCell ref="A3:D3"/>
    <mergeCell ref="A4:D4"/>
    <mergeCell ref="B1:D1"/>
  </mergeCells>
  <pageMargins left="0.70866141732283472" right="0.31496062992125984" top="0.82677165354330717" bottom="0.59055118110236227" header="0.31496062992125984" footer="0.31496062992125984"/>
  <pageSetup paperSize="9" scale="96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2023-11-14T05:57:10Z</cp:lastPrinted>
  <dcterms:created xsi:type="dcterms:W3CDTF">2016-11-10T12:32:24Z</dcterms:created>
  <dcterms:modified xsi:type="dcterms:W3CDTF">2023-11-23T07:24:06Z</dcterms:modified>
</cp:coreProperties>
</file>